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675" windowHeight="9090"/>
  </bookViews>
  <sheets>
    <sheet name="план" sheetId="3" r:id="rId1"/>
    <sheet name="график" sheetId="4" r:id="rId2"/>
    <sheet name="УП свернутый" sheetId="5" r:id="rId3"/>
    <sheet name="куг" sheetId="6" r:id="rId4"/>
  </sheets>
  <definedNames>
    <definedName name="_xlnm.Print_Area" localSheetId="1">график!$A$1:$BA$36</definedName>
    <definedName name="_xlnm.Print_Area" localSheetId="0">план!$A$1:$T$83</definedName>
  </definedNames>
  <calcPr calcId="124519"/>
</workbook>
</file>

<file path=xl/calcChain.xml><?xml version="1.0" encoding="utf-8"?>
<calcChain xmlns="http://schemas.openxmlformats.org/spreadsheetml/2006/main">
  <c r="M77" i="5"/>
  <c r="S75"/>
  <c r="P75"/>
  <c r="S74"/>
  <c r="P74"/>
  <c r="M74"/>
  <c r="S73"/>
  <c r="P73"/>
  <c r="M73"/>
  <c r="S67"/>
  <c r="S66"/>
  <c r="S65"/>
  <c r="S64"/>
  <c r="R64"/>
  <c r="Q64"/>
  <c r="J64"/>
  <c r="I64"/>
  <c r="H64"/>
  <c r="G64"/>
  <c r="F64"/>
  <c r="S63"/>
  <c r="S62"/>
  <c r="S61"/>
  <c r="S59" s="1"/>
  <c r="F61"/>
  <c r="P60"/>
  <c r="P59" s="1"/>
  <c r="H60"/>
  <c r="F60"/>
  <c r="F59" s="1"/>
  <c r="R59"/>
  <c r="Q59"/>
  <c r="O59"/>
  <c r="J59"/>
  <c r="I59"/>
  <c r="H59"/>
  <c r="G59"/>
  <c r="S58"/>
  <c r="P57"/>
  <c r="M57"/>
  <c r="P56"/>
  <c r="M56"/>
  <c r="M54" s="1"/>
  <c r="F56"/>
  <c r="P55"/>
  <c r="M55"/>
  <c r="F55"/>
  <c r="F54" s="1"/>
  <c r="T54"/>
  <c r="S54"/>
  <c r="R54"/>
  <c r="P54"/>
  <c r="O54"/>
  <c r="N54"/>
  <c r="L54"/>
  <c r="J54"/>
  <c r="I54"/>
  <c r="H54"/>
  <c r="G54"/>
  <c r="P52"/>
  <c r="P51"/>
  <c r="M51"/>
  <c r="P50"/>
  <c r="F50"/>
  <c r="M49"/>
  <c r="F49"/>
  <c r="F48" s="1"/>
  <c r="T48"/>
  <c r="P48"/>
  <c r="O48"/>
  <c r="N48"/>
  <c r="L48"/>
  <c r="K48"/>
  <c r="J48"/>
  <c r="I48"/>
  <c r="H48"/>
  <c r="G48"/>
  <c r="M47"/>
  <c r="M46"/>
  <c r="K45"/>
  <c r="J45"/>
  <c r="I45"/>
  <c r="H45"/>
  <c r="G45"/>
  <c r="F45"/>
  <c r="R43"/>
  <c r="Q43"/>
  <c r="O43"/>
  <c r="N43"/>
  <c r="L43"/>
  <c r="K43"/>
  <c r="J43"/>
  <c r="I43"/>
  <c r="H43"/>
  <c r="G43"/>
  <c r="M42"/>
  <c r="F42"/>
  <c r="P41"/>
  <c r="F41"/>
  <c r="S40"/>
  <c r="S38" s="1"/>
  <c r="M39"/>
  <c r="T38"/>
  <c r="Q38"/>
  <c r="P38"/>
  <c r="O38"/>
  <c r="N38"/>
  <c r="M38"/>
  <c r="K38"/>
  <c r="J38"/>
  <c r="I38"/>
  <c r="H38"/>
  <c r="G38"/>
  <c r="F38"/>
  <c r="S35"/>
  <c r="H35"/>
  <c r="S34"/>
  <c r="P34"/>
  <c r="M34"/>
  <c r="F34"/>
  <c r="P33"/>
  <c r="M33"/>
  <c r="F33"/>
  <c r="S32"/>
  <c r="P32"/>
  <c r="P30" s="1"/>
  <c r="M32"/>
  <c r="F32"/>
  <c r="F30" s="1"/>
  <c r="F31"/>
  <c r="S30"/>
  <c r="R30"/>
  <c r="Q30"/>
  <c r="O30"/>
  <c r="N30"/>
  <c r="M30"/>
  <c r="L30"/>
  <c r="K30"/>
  <c r="J30"/>
  <c r="I30"/>
  <c r="H30"/>
  <c r="G30"/>
  <c r="M28"/>
  <c r="F28"/>
  <c r="P27"/>
  <c r="M27"/>
  <c r="S26"/>
  <c r="P26"/>
  <c r="M26"/>
  <c r="F26"/>
  <c r="S25"/>
  <c r="P25"/>
  <c r="M25"/>
  <c r="P24"/>
  <c r="M24"/>
  <c r="S23"/>
  <c r="P23"/>
  <c r="M23"/>
  <c r="P22"/>
  <c r="M22"/>
  <c r="P21"/>
  <c r="P20" s="1"/>
  <c r="M21"/>
  <c r="S20"/>
  <c r="R20"/>
  <c r="Q20"/>
  <c r="O20"/>
  <c r="N20"/>
  <c r="N19" s="1"/>
  <c r="L20"/>
  <c r="K20"/>
  <c r="J20"/>
  <c r="I20"/>
  <c r="I19" s="1"/>
  <c r="I70" s="1"/>
  <c r="H20"/>
  <c r="G20"/>
  <c r="G19" s="1"/>
  <c r="G70" s="1"/>
  <c r="F20"/>
  <c r="R19"/>
  <c r="R70" s="1"/>
  <c r="Q19"/>
  <c r="Q70" s="1"/>
  <c r="O19"/>
  <c r="O70" s="1"/>
  <c r="L19"/>
  <c r="L70" s="1"/>
  <c r="J19"/>
  <c r="J70" s="1"/>
  <c r="H19"/>
  <c r="H70" s="1"/>
  <c r="M78" i="3"/>
  <c r="R69"/>
  <c r="P53"/>
  <c r="O53"/>
  <c r="N53"/>
  <c r="M53"/>
  <c r="J30"/>
  <c r="I30"/>
  <c r="J20"/>
  <c r="I20"/>
  <c r="M75"/>
  <c r="H37"/>
  <c r="G37"/>
  <c r="F37"/>
  <c r="F36"/>
  <c r="S30"/>
  <c r="Q30"/>
  <c r="R30"/>
  <c r="P30"/>
  <c r="O30"/>
  <c r="N30"/>
  <c r="M30"/>
  <c r="L30"/>
  <c r="K30"/>
  <c r="F30"/>
  <c r="G30"/>
  <c r="H30"/>
  <c r="S37"/>
  <c r="R37"/>
  <c r="S35"/>
  <c r="H35"/>
  <c r="S34"/>
  <c r="P34"/>
  <c r="M34"/>
  <c r="F34"/>
  <c r="S78"/>
  <c r="F26"/>
  <c r="F31"/>
  <c r="F32"/>
  <c r="F33"/>
  <c r="M48" i="5" l="1"/>
  <c r="M43" s="1"/>
  <c r="M20"/>
  <c r="M19" s="1"/>
  <c r="P19"/>
  <c r="F43"/>
  <c r="P43"/>
  <c r="S70"/>
  <c r="F19"/>
  <c r="F70" s="1"/>
  <c r="M45"/>
  <c r="K19"/>
  <c r="K70" s="1"/>
  <c r="M70" s="1"/>
  <c r="S43"/>
  <c r="S19"/>
  <c r="N70"/>
  <c r="P70" s="1"/>
  <c r="M82" i="3"/>
  <c r="S45"/>
  <c r="S43" s="1"/>
  <c r="S80"/>
  <c r="P80"/>
  <c r="S79"/>
  <c r="Q43"/>
  <c r="P78"/>
  <c r="P79"/>
  <c r="M79"/>
  <c r="P60"/>
  <c r="N59"/>
  <c r="P57"/>
  <c r="M54"/>
  <c r="M61"/>
  <c r="R36"/>
  <c r="Q36"/>
  <c r="S38"/>
  <c r="F69"/>
  <c r="I69"/>
  <c r="J69"/>
  <c r="S72"/>
  <c r="S71"/>
  <c r="S70"/>
  <c r="Q69"/>
  <c r="S68"/>
  <c r="R64"/>
  <c r="Q64"/>
  <c r="O64"/>
  <c r="S67"/>
  <c r="S66"/>
  <c r="P65"/>
  <c r="P64" s="1"/>
  <c r="G69"/>
  <c r="H69"/>
  <c r="J64"/>
  <c r="I64"/>
  <c r="G64"/>
  <c r="F66"/>
  <c r="H65"/>
  <c r="H64" s="1"/>
  <c r="H53"/>
  <c r="K50"/>
  <c r="J50"/>
  <c r="I50"/>
  <c r="H50"/>
  <c r="F50"/>
  <c r="G50"/>
  <c r="N48"/>
  <c r="R59"/>
  <c r="R48" s="1"/>
  <c r="L59"/>
  <c r="J59"/>
  <c r="I59"/>
  <c r="H59"/>
  <c r="G59"/>
  <c r="O59"/>
  <c r="S63"/>
  <c r="S59" s="1"/>
  <c r="P62"/>
  <c r="M62"/>
  <c r="P61"/>
  <c r="T59"/>
  <c r="F61"/>
  <c r="F60"/>
  <c r="M60"/>
  <c r="M47"/>
  <c r="P46"/>
  <c r="M44"/>
  <c r="P56"/>
  <c r="M56"/>
  <c r="P55"/>
  <c r="L53"/>
  <c r="L48" s="1"/>
  <c r="K53"/>
  <c r="J53"/>
  <c r="J48" s="1"/>
  <c r="I53"/>
  <c r="G53"/>
  <c r="F55"/>
  <c r="F54"/>
  <c r="F53" s="1"/>
  <c r="T53"/>
  <c r="M52"/>
  <c r="M51"/>
  <c r="F47"/>
  <c r="F46"/>
  <c r="S64" l="1"/>
  <c r="S48" s="1"/>
  <c r="M50"/>
  <c r="P59"/>
  <c r="F59"/>
  <c r="O48"/>
  <c r="G48"/>
  <c r="Q48"/>
  <c r="S69"/>
  <c r="K48"/>
  <c r="I48"/>
  <c r="H48"/>
  <c r="F65"/>
  <c r="F64" s="1"/>
  <c r="P48"/>
  <c r="M59"/>
  <c r="M48" s="1"/>
  <c r="F48" l="1"/>
  <c r="H43"/>
  <c r="M43" l="1"/>
  <c r="T43"/>
  <c r="J43" l="1"/>
  <c r="I43"/>
  <c r="S42" l="1"/>
  <c r="S41"/>
  <c r="P33"/>
  <c r="M33"/>
  <c r="S32"/>
  <c r="P32"/>
  <c r="M32"/>
  <c r="S26"/>
  <c r="S25"/>
  <c r="S23"/>
  <c r="P27"/>
  <c r="P26"/>
  <c r="P25"/>
  <c r="P24"/>
  <c r="P23"/>
  <c r="P22"/>
  <c r="P21"/>
  <c r="M28"/>
  <c r="M27"/>
  <c r="M26"/>
  <c r="M25"/>
  <c r="M24"/>
  <c r="M23"/>
  <c r="M22"/>
  <c r="M21"/>
  <c r="L36"/>
  <c r="K36"/>
  <c r="Q37"/>
  <c r="L37"/>
  <c r="K37"/>
  <c r="O43"/>
  <c r="N43"/>
  <c r="K43"/>
  <c r="S20" l="1"/>
  <c r="M37"/>
  <c r="S36"/>
  <c r="P20"/>
  <c r="M36"/>
  <c r="J36" l="1"/>
  <c r="I36"/>
  <c r="J37"/>
  <c r="I37"/>
  <c r="H36"/>
  <c r="P43"/>
  <c r="G36"/>
  <c r="F42"/>
  <c r="F41"/>
  <c r="F40"/>
  <c r="F39"/>
  <c r="F38"/>
  <c r="G43" l="1"/>
  <c r="F43"/>
  <c r="G20"/>
  <c r="N20"/>
  <c r="O20"/>
  <c r="R20"/>
  <c r="Q20"/>
  <c r="H20" l="1"/>
  <c r="L20"/>
  <c r="K20"/>
  <c r="M20" l="1"/>
  <c r="M19" s="1"/>
  <c r="F28"/>
  <c r="F20" s="1"/>
  <c r="H19" l="1"/>
  <c r="H75" s="1"/>
  <c r="J19" l="1"/>
  <c r="J75" s="1"/>
  <c r="I19"/>
  <c r="I75" s="1"/>
  <c r="G19"/>
  <c r="G75" s="1"/>
  <c r="R19"/>
  <c r="R75" s="1"/>
  <c r="S75" s="1"/>
  <c r="N19"/>
  <c r="K19"/>
  <c r="K75" s="1"/>
  <c r="L19"/>
  <c r="L75" s="1"/>
  <c r="Q19"/>
  <c r="Q75" l="1"/>
  <c r="S19"/>
  <c r="N75"/>
  <c r="F19"/>
  <c r="F75" s="1"/>
  <c r="O19" l="1"/>
  <c r="O75" l="1"/>
  <c r="P75" s="1"/>
  <c r="P19"/>
</calcChain>
</file>

<file path=xl/sharedStrings.xml><?xml version="1.0" encoding="utf-8"?>
<sst xmlns="http://schemas.openxmlformats.org/spreadsheetml/2006/main" count="656" uniqueCount="223">
  <si>
    <t xml:space="preserve">   Индекс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</si>
  <si>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</si>
  <si>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</si>
  <si>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</si>
  <si>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</si>
  <si>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</si>
  <si>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</si>
  <si>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</si>
  <si>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</si>
  <si>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</si>
  <si>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</si>
  <si>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</si>
  <si>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</si>
  <si>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</si>
  <si>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Лекций, уроков</t>
  </si>
  <si>
    <t>лаб. и практ. занятий</t>
  </si>
  <si>
    <t>нед</t>
  </si>
  <si>
    <t>Общеобразовательный цикл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</si>
  <si>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</si>
  <si>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</si>
  <si>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</si>
  <si>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</si>
  <si>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</si>
  <si>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</si>
  <si>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</si>
  <si>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ПМ.00</t>
  </si>
  <si>
    <t>Профессиональные модули</t>
  </si>
  <si>
    <t>Учебная практика</t>
  </si>
  <si>
    <t>Производственная практика</t>
  </si>
  <si>
    <t>ФК.00</t>
  </si>
  <si>
    <t>Всего</t>
  </si>
  <si>
    <t>учебной практики</t>
  </si>
  <si>
    <t>экзаменов</t>
  </si>
  <si>
    <t>дифф. зачетов</t>
  </si>
  <si>
    <t>зачетов</t>
  </si>
  <si>
    <t>5 семестр</t>
  </si>
  <si>
    <t>6 семестр</t>
  </si>
  <si>
    <t>дисциплин и МДК</t>
  </si>
  <si>
    <t>Безопасность жизнедеятельности</t>
  </si>
  <si>
    <t>ПМ.01</t>
  </si>
  <si>
    <t>МДК.01.01</t>
  </si>
  <si>
    <t>УП.01</t>
  </si>
  <si>
    <t>Основы безопасности жизнедеятельности</t>
  </si>
  <si>
    <t xml:space="preserve">Информатика </t>
  </si>
  <si>
    <t>Астрономия</t>
  </si>
  <si>
    <t xml:space="preserve"> Учебные дисциплины по выбору из обязательных предметных областей</t>
  </si>
  <si>
    <t>Математика</t>
  </si>
  <si>
    <t>ОП.04</t>
  </si>
  <si>
    <t>ГИА</t>
  </si>
  <si>
    <t>Государственная итоговая аттестация</t>
  </si>
  <si>
    <t>2 нед.</t>
  </si>
  <si>
    <r>
      <t>Консультации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из расчета 4 часа на одного обучающегося на каждый учебный год</t>
    </r>
  </si>
  <si>
    <t xml:space="preserve">8. План учебного процесса </t>
  </si>
  <si>
    <t>МДК.04.01</t>
  </si>
  <si>
    <t xml:space="preserve">Утверждаю: </t>
  </si>
  <si>
    <t xml:space="preserve">Директор КГБПОУ "БПЛ" </t>
  </si>
  <si>
    <t>Г.В. Залевский _______________</t>
  </si>
  <si>
    <t>"______"_________________2019 г.</t>
  </si>
  <si>
    <t xml:space="preserve">курс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</si>
  <si>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</si>
  <si>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</si>
  <si>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</si>
  <si>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</si>
  <si>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</si>
  <si>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</si>
  <si>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</si>
  <si>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</si>
  <si>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</si>
  <si>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</si>
  <si>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учебная практика</t>
  </si>
  <si>
    <t>Родной язык</t>
  </si>
  <si>
    <t>Наименование циклов, учебных предметов, профессиональных модулей, МДК, практик</t>
  </si>
  <si>
    <t>формы промежуточной аттестации с указанием семестра</t>
  </si>
  <si>
    <t>зачет</t>
  </si>
  <si>
    <t>дифференцированный зачет</t>
  </si>
  <si>
    <t>экзамен</t>
  </si>
  <si>
    <t>всего, часов</t>
  </si>
  <si>
    <t>Распределение обязательной нагрузки по курсам и семестрам ( час. в семестр)</t>
  </si>
  <si>
    <t xml:space="preserve">Дополнительные учебные предметы </t>
  </si>
  <si>
    <t>Общие учебные предметы</t>
  </si>
  <si>
    <t>ОУП.</t>
  </si>
  <si>
    <t>О.ОО</t>
  </si>
  <si>
    <t>ОУП.01</t>
  </si>
  <si>
    <t>ОУП.02</t>
  </si>
  <si>
    <t>ОУП.03</t>
  </si>
  <si>
    <t>ОУП.05</t>
  </si>
  <si>
    <t>ОУП.06</t>
  </si>
  <si>
    <t>ОУП.07</t>
  </si>
  <si>
    <t>ОУП.08</t>
  </si>
  <si>
    <t>ОУП.09</t>
  </si>
  <si>
    <t>ОУПП.10</t>
  </si>
  <si>
    <t>ОУПП.11</t>
  </si>
  <si>
    <t>Введение в профессию</t>
  </si>
  <si>
    <t>Индивидуальный проект (не является учебной дисциплиной)</t>
  </si>
  <si>
    <t>вариативная часть</t>
  </si>
  <si>
    <t xml:space="preserve">Общепрофессиональный цикл                         </t>
  </si>
  <si>
    <t>Биология</t>
  </si>
  <si>
    <t>Экология</t>
  </si>
  <si>
    <t>Основы проектной деятельности</t>
  </si>
  <si>
    <t>Основы финансовой грамотности</t>
  </si>
  <si>
    <t>Основы предпринимательской деятельности</t>
  </si>
  <si>
    <t>Эффективное поведение на рынке труда</t>
  </si>
  <si>
    <t>20</t>
  </si>
  <si>
    <t xml:space="preserve">Э/ 4 </t>
  </si>
  <si>
    <t xml:space="preserve">ДЗ/4 </t>
  </si>
  <si>
    <t>ДЗ/6</t>
  </si>
  <si>
    <t>З/1,З/2,З/3,З/4,З/5</t>
  </si>
  <si>
    <t>ДЗ/1</t>
  </si>
  <si>
    <t>2</t>
  </si>
  <si>
    <t>ДЗ/2</t>
  </si>
  <si>
    <t>3</t>
  </si>
  <si>
    <t>1</t>
  </si>
  <si>
    <t>ДЗ/3</t>
  </si>
  <si>
    <t>ПМ.02</t>
  </si>
  <si>
    <t>МДК.02.01</t>
  </si>
  <si>
    <t>УП.02</t>
  </si>
  <si>
    <t>ПП.02</t>
  </si>
  <si>
    <t>ПМ.04</t>
  </si>
  <si>
    <t>УП.04</t>
  </si>
  <si>
    <t>ПП.04</t>
  </si>
  <si>
    <t>Промежуточная аттестация</t>
  </si>
  <si>
    <t>УП</t>
  </si>
  <si>
    <t>ПП</t>
  </si>
  <si>
    <t>производственная практика</t>
  </si>
  <si>
    <t>К</t>
  </si>
  <si>
    <t>каникулы</t>
  </si>
  <si>
    <t>А</t>
  </si>
  <si>
    <t>промежуточная аттестация</t>
  </si>
  <si>
    <t>Г</t>
  </si>
  <si>
    <t>государственная итоговая аттестация</t>
  </si>
  <si>
    <t>теороетическое обучение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</si>
  <si>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</si>
  <si>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</si>
  <si>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</si>
  <si>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</si>
  <si>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</si>
  <si>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</si>
  <si>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</si>
  <si>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</si>
  <si>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</si>
  <si>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</si>
  <si>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</si>
  <si>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</si>
  <si>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</si>
  <si>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</si>
  <si>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</si>
  <si>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</si>
  <si>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</si>
  <si>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</si>
  <si>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</si>
  <si>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</si>
  <si>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</si>
  <si>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</si>
  <si>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</si>
  <si>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</si>
  <si>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</si>
  <si>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</si>
  <si>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</si>
  <si>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</si>
  <si>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</si>
  <si>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</si>
  <si>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</si>
  <si>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</si>
  <si>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</si>
  <si>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</si>
  <si>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Э/2</t>
  </si>
  <si>
    <t xml:space="preserve"> 1 нед.</t>
  </si>
  <si>
    <t>ДЗ/5</t>
  </si>
  <si>
    <t>Э/4</t>
  </si>
  <si>
    <t>Э/3</t>
  </si>
  <si>
    <t>Э/5</t>
  </si>
  <si>
    <t>Основы микробиологии, санитарии и гигиены в пищевом производстве</t>
  </si>
  <si>
    <t xml:space="preserve">Экономические и правовые основы производственной деятельности   </t>
  </si>
  <si>
    <t xml:space="preserve">Химия </t>
  </si>
  <si>
    <t>Обществознание</t>
  </si>
  <si>
    <t>Размножение и выращивание дрожжей</t>
  </si>
  <si>
    <t>Приготовление  теста</t>
  </si>
  <si>
    <t>МДК.02.02</t>
  </si>
  <si>
    <t>ПМ.03</t>
  </si>
  <si>
    <t xml:space="preserve">Разделка теста </t>
  </si>
  <si>
    <t>МДК.03.01</t>
  </si>
  <si>
    <t xml:space="preserve">Технология деления теста, формования тестовых заготовок </t>
  </si>
  <si>
    <t>МДК.03.02</t>
  </si>
  <si>
    <t xml:space="preserve">Технология разделки мучных кондитерских изделий </t>
  </si>
  <si>
    <t>УП.03</t>
  </si>
  <si>
    <t>ПП.03</t>
  </si>
  <si>
    <t>Термическая обработка теста и отделка поверхности х/б изделий</t>
  </si>
  <si>
    <t xml:space="preserve">Технология выпекания хлеба, хлебобулочных, бараночных изделий и сушки сухарных изделий </t>
  </si>
  <si>
    <t>МДК.04.02</t>
  </si>
  <si>
    <t xml:space="preserve">Технология приготовления выпеченных п/ф и отделки поверхности мучных кондитерских изделий                    </t>
  </si>
  <si>
    <t>ПМ.05</t>
  </si>
  <si>
    <t>Укладка и упаковка готовой продукции</t>
  </si>
  <si>
    <t>МДК.05.01</t>
  </si>
  <si>
    <t>Технология упаковки и укладки готовой продукции</t>
  </si>
  <si>
    <t>УП.05</t>
  </si>
  <si>
    <t>ПП.05</t>
  </si>
  <si>
    <t xml:space="preserve">Технологии производства дрожжей </t>
  </si>
  <si>
    <t>П.00</t>
  </si>
  <si>
    <t xml:space="preserve">Профессиональный цикл                                                                        </t>
  </si>
  <si>
    <t xml:space="preserve">Э/ 3 </t>
  </si>
  <si>
    <t xml:space="preserve">Технология  приготовления теста для хлебобулочных изделий </t>
  </si>
  <si>
    <t>Технология  приготовления теста для мучных кондитерских  изделий</t>
  </si>
  <si>
    <t>Экзамен по модулю</t>
  </si>
  <si>
    <t>Э/6</t>
  </si>
  <si>
    <t>Экзамен компл. по модулю (ПМ.03, ПМ.04,ПМ.05)</t>
  </si>
  <si>
    <t xml:space="preserve">производств. практики </t>
  </si>
  <si>
    <t xml:space="preserve"> 2 нед.</t>
  </si>
  <si>
    <t xml:space="preserve">Э/ 6 </t>
  </si>
  <si>
    <t>4</t>
  </si>
  <si>
    <t>11</t>
  </si>
  <si>
    <t>*</t>
  </si>
  <si>
    <t>неучебное время</t>
  </si>
  <si>
    <t>2020г.</t>
  </si>
  <si>
    <r>
      <rPr>
        <sz val="14"/>
        <color theme="1"/>
        <rFont val="Times New Roman"/>
        <family val="1"/>
        <charset val="204"/>
      </rPr>
      <t>Календарный учебный график к ОПОП ППКРС по профессии среднего профессионального образования 19.01.04 Пекарь
Квалификация: пекарь, кондитер.                                                                                                                                                                                                                                                                                                                                                                                                               Форма обучения - очная
Нормативный срок обучения 2 года 10мес.
На базе основного общего образования.</t>
    </r>
    <r>
      <rPr>
        <sz val="12"/>
        <color theme="1"/>
        <rFont val="Times New Roman"/>
        <family val="1"/>
        <charset val="204"/>
      </rPr>
      <t xml:space="preserve">
</t>
    </r>
  </si>
  <si>
    <t>группа 414</t>
  </si>
  <si>
    <t>ОУП.12</t>
  </si>
  <si>
    <t>ОУПП.13</t>
  </si>
  <si>
    <t>З/1,З/2</t>
  </si>
  <si>
    <t>Русский язык</t>
  </si>
  <si>
    <t>Литература</t>
  </si>
  <si>
    <t xml:space="preserve">Калькуляция и учет/Основы интеллектуального труда                          </t>
  </si>
  <si>
    <t>УП.14</t>
  </si>
  <si>
    <t>ОУП.04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</si>
</sst>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49">
    <xf numFmtId="0" fontId="0" fillId="0" borderId="0" xfId="0"/>
    <xf numFmtId="0" fontId="0" fillId="0" borderId="0" xfId="0" applyFont="1"/>
    <xf numFmtId="0" fontId="4" fillId="9" borderId="3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1" fillId="0" borderId="0" xfId="0" applyFont="1"/>
    <xf numFmtId="49" fontId="6" fillId="0" borderId="12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9" borderId="12" xfId="0" applyFont="1" applyFill="1" applyBorder="1" applyAlignment="1">
      <alignment vertical="top" wrapText="1"/>
    </xf>
    <xf numFmtId="49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1" fontId="5" fillId="3" borderId="12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2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10" fillId="0" borderId="0" xfId="0" applyFont="1"/>
    <xf numFmtId="0" fontId="6" fillId="0" borderId="13" xfId="0" applyFont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4" fillId="0" borderId="12" xfId="0" applyFont="1" applyBorder="1" applyAlignment="1">
      <alignment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3" fillId="0" borderId="13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33" xfId="0" applyBorder="1" applyAlignment="1">
      <alignment horizontal="center"/>
    </xf>
    <xf numFmtId="0" fontId="6" fillId="0" borderId="1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/>
    </xf>
    <xf numFmtId="0" fontId="15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vertical="center" textRotation="90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6" borderId="37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12" xfId="0" applyFont="1" applyBorder="1"/>
    <xf numFmtId="0" fontId="9" fillId="0" borderId="12" xfId="0" applyFont="1" applyBorder="1"/>
    <xf numFmtId="0" fontId="10" fillId="0" borderId="12" xfId="0" applyFont="1" applyBorder="1"/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ont="1" applyBorder="1"/>
    <xf numFmtId="0" fontId="3" fillId="7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vertical="center" wrapText="1"/>
    </xf>
    <xf numFmtId="0" fontId="6" fillId="8" borderId="12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wrapText="1"/>
    </xf>
    <xf numFmtId="1" fontId="5" fillId="8" borderId="12" xfId="0" applyNumberFormat="1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vertical="center" wrapText="1"/>
    </xf>
    <xf numFmtId="0" fontId="8" fillId="12" borderId="12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wrapText="1"/>
    </xf>
    <xf numFmtId="49" fontId="5" fillId="9" borderId="12" xfId="0" applyNumberFormat="1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49" fontId="3" fillId="12" borderId="12" xfId="0" applyNumberFormat="1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1" fontId="5" fillId="8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/>
    <xf numFmtId="0" fontId="15" fillId="0" borderId="0" xfId="0" applyFont="1" applyBorder="1" applyAlignment="1"/>
    <xf numFmtId="0" fontId="17" fillId="0" borderId="12" xfId="1" applyNumberFormat="1" applyFont="1" applyBorder="1" applyAlignment="1" applyProtection="1">
      <alignment horizontal="center" vertical="center"/>
      <protection locked="0"/>
    </xf>
    <xf numFmtId="0" fontId="17" fillId="13" borderId="12" xfId="1" applyNumberFormat="1" applyFont="1" applyFill="1" applyBorder="1" applyAlignment="1" applyProtection="1">
      <alignment horizontal="center" vertical="center" textRotation="90"/>
      <protection locked="0"/>
    </xf>
    <xf numFmtId="0" fontId="17" fillId="13" borderId="12" xfId="1" applyNumberFormat="1" applyFont="1" applyFill="1" applyBorder="1" applyAlignment="1" applyProtection="1">
      <alignment horizontal="left" vertical="center" textRotation="90"/>
      <protection locked="0"/>
    </xf>
    <xf numFmtId="0" fontId="0" fillId="0" borderId="12" xfId="0" applyBorder="1"/>
    <xf numFmtId="0" fontId="18" fillId="0" borderId="12" xfId="0" applyFont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wrapText="1"/>
    </xf>
    <xf numFmtId="0" fontId="5" fillId="8" borderId="29" xfId="0" applyFont="1" applyFill="1" applyBorder="1" applyAlignment="1">
      <alignment horizontal="center" vertical="center" wrapText="1"/>
    </xf>
    <xf numFmtId="0" fontId="2" fillId="8" borderId="12" xfId="0" applyFont="1" applyFill="1" applyBorder="1"/>
    <xf numFmtId="0" fontId="6" fillId="8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wrapText="1"/>
    </xf>
    <xf numFmtId="0" fontId="4" fillId="0" borderId="12" xfId="0" applyFont="1" applyFill="1" applyBorder="1" applyAlignment="1">
      <alignment wrapText="1"/>
    </xf>
    <xf numFmtId="0" fontId="3" fillId="8" borderId="13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wrapText="1"/>
    </xf>
    <xf numFmtId="1" fontId="6" fillId="16" borderId="12" xfId="0" applyNumberFormat="1" applyFont="1" applyFill="1" applyBorder="1" applyAlignment="1">
      <alignment horizontal="center" vertical="center"/>
    </xf>
    <xf numFmtId="0" fontId="0" fillId="15" borderId="12" xfId="0" applyFill="1" applyBorder="1"/>
    <xf numFmtId="0" fontId="5" fillId="8" borderId="12" xfId="0" applyNumberFormat="1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/>
    </xf>
    <xf numFmtId="0" fontId="2" fillId="15" borderId="12" xfId="0" applyFont="1" applyFill="1" applyBorder="1"/>
    <xf numFmtId="0" fontId="8" fillId="16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/>
    </xf>
    <xf numFmtId="0" fontId="8" fillId="15" borderId="12" xfId="0" applyNumberFormat="1" applyFont="1" applyFill="1" applyBorder="1" applyAlignment="1" applyProtection="1">
      <alignment horizontal="center"/>
      <protection locked="0"/>
    </xf>
    <xf numFmtId="0" fontId="5" fillId="7" borderId="1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1" fontId="6" fillId="4" borderId="12" xfId="0" applyNumberFormat="1" applyFont="1" applyFill="1" applyBorder="1" applyAlignment="1">
      <alignment horizontal="center" vertical="center" wrapText="1"/>
    </xf>
    <xf numFmtId="1" fontId="6" fillId="8" borderId="12" xfId="0" applyNumberFormat="1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wrapText="1"/>
    </xf>
    <xf numFmtId="0" fontId="5" fillId="8" borderId="12" xfId="0" applyNumberFormat="1" applyFont="1" applyFill="1" applyBorder="1" applyAlignment="1">
      <alignment horizontal="center" wrapText="1"/>
    </xf>
    <xf numFmtId="0" fontId="0" fillId="8" borderId="12" xfId="0" applyFont="1" applyFill="1" applyBorder="1"/>
    <xf numFmtId="0" fontId="5" fillId="8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8" fillId="11" borderId="12" xfId="0" applyFont="1" applyFill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1" fontId="3" fillId="8" borderId="14" xfId="0" applyNumberFormat="1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9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textRotation="90" wrapText="1"/>
    </xf>
    <xf numFmtId="0" fontId="3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3" fillId="0" borderId="12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center" textRotation="90" wrapText="1"/>
    </xf>
    <xf numFmtId="0" fontId="3" fillId="0" borderId="26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left" wrapText="1"/>
    </xf>
    <xf numFmtId="0" fontId="3" fillId="12" borderId="20" xfId="0" applyFont="1" applyFill="1" applyBorder="1" applyAlignment="1">
      <alignment horizontal="right" vertical="center" wrapText="1"/>
    </xf>
    <xf numFmtId="0" fontId="3" fillId="12" borderId="16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7" fillId="0" borderId="12" xfId="1" applyNumberFormat="1" applyFont="1" applyBorder="1" applyAlignment="1" applyProtection="1">
      <alignment horizontal="center" vertical="center"/>
      <protection locked="0"/>
    </xf>
    <xf numFmtId="0" fontId="17" fillId="0" borderId="13" xfId="1" applyNumberFormat="1" applyFont="1" applyBorder="1" applyAlignment="1" applyProtection="1">
      <alignment horizontal="center" vertical="center" textRotation="90"/>
      <protection locked="0"/>
    </xf>
    <xf numFmtId="0" fontId="17" fillId="0" borderId="14" xfId="1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 applyAlignment="1">
      <alignment horizontal="left"/>
    </xf>
    <xf numFmtId="0" fontId="17" fillId="0" borderId="12" xfId="1" applyNumberFormat="1" applyFont="1" applyBorder="1" applyAlignment="1" applyProtection="1">
      <alignment horizontal="center" vertical="center" textRotation="90"/>
      <protection locked="0"/>
    </xf>
    <xf numFmtId="0" fontId="1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Layout" topLeftCell="A67" zoomScale="86" zoomScaleNormal="89" zoomScalePageLayoutView="86" workbookViewId="0">
      <selection activeCell="N62" sqref="N62"/>
    </sheetView>
  </sheetViews>
  <sheetFormatPr defaultColWidth="9.28515625" defaultRowHeight="21" customHeight="1"/>
  <cols>
    <col min="1" max="1" width="13.7109375" style="1" customWidth="1"/>
    <col min="2" max="2" width="45" style="1" customWidth="1"/>
    <col min="3" max="3" width="7.42578125" style="1" customWidth="1"/>
    <col min="4" max="4" width="7.28515625" style="1" customWidth="1"/>
    <col min="5" max="5" width="8.42578125" style="1" customWidth="1"/>
    <col min="6" max="6" width="9.5703125" style="1" customWidth="1"/>
    <col min="7" max="7" width="9.140625" style="1" customWidth="1"/>
    <col min="8" max="10" width="9.85546875" style="1" customWidth="1"/>
    <col min="11" max="11" width="8.85546875" style="1" customWidth="1"/>
    <col min="12" max="12" width="9.140625" style="1" customWidth="1"/>
    <col min="13" max="13" width="9.5703125" style="1" customWidth="1"/>
    <col min="14" max="14" width="9.42578125" style="1" customWidth="1"/>
    <col min="15" max="16" width="9.28515625" style="1" customWidth="1"/>
    <col min="17" max="17" width="9.7109375" style="1" customWidth="1"/>
    <col min="18" max="18" width="10" style="1" customWidth="1"/>
    <col min="19" max="20" width="9.28515625" style="1"/>
    <col min="21" max="21" width="12" style="1" customWidth="1"/>
    <col min="22" max="22" width="20.28515625" style="1" customWidth="1"/>
    <col min="23" max="16384" width="9.28515625" style="1"/>
  </cols>
  <sheetData>
    <row r="1" spans="1:20" ht="21" customHeight="1" thickBot="1">
      <c r="B1" s="292" t="s">
        <v>52</v>
      </c>
      <c r="C1" s="292"/>
      <c r="D1" s="29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0" ht="12" customHeight="1">
      <c r="A2" s="268" t="s">
        <v>0</v>
      </c>
      <c r="B2" s="277" t="s">
        <v>71</v>
      </c>
      <c r="C2" s="281" t="s">
        <v>72</v>
      </c>
      <c r="D2" s="282"/>
      <c r="E2" s="283"/>
      <c r="F2" s="281" t="s">
        <v>1</v>
      </c>
      <c r="G2" s="282"/>
      <c r="H2" s="282"/>
      <c r="I2" s="282"/>
      <c r="J2" s="282"/>
      <c r="K2" s="243" t="s">
        <v>77</v>
      </c>
      <c r="L2" s="243"/>
      <c r="M2" s="243"/>
      <c r="N2" s="243"/>
      <c r="O2" s="243"/>
      <c r="P2" s="243"/>
      <c r="Q2" s="243"/>
      <c r="R2" s="243"/>
      <c r="S2" s="243"/>
      <c r="T2" s="243" t="s">
        <v>94</v>
      </c>
    </row>
    <row r="3" spans="1:20" ht="12" customHeight="1">
      <c r="A3" s="269"/>
      <c r="B3" s="278"/>
      <c r="C3" s="279"/>
      <c r="D3" s="284"/>
      <c r="E3" s="285"/>
      <c r="F3" s="279"/>
      <c r="G3" s="284"/>
      <c r="H3" s="284"/>
      <c r="I3" s="284"/>
      <c r="J3" s="284"/>
      <c r="K3" s="243"/>
      <c r="L3" s="243"/>
      <c r="M3" s="243"/>
      <c r="N3" s="243"/>
      <c r="O3" s="243"/>
      <c r="P3" s="243"/>
      <c r="Q3" s="243"/>
      <c r="R3" s="243"/>
      <c r="S3" s="243"/>
      <c r="T3" s="243"/>
    </row>
    <row r="4" spans="1:20" ht="12" customHeight="1">
      <c r="A4" s="269"/>
      <c r="B4" s="278"/>
      <c r="C4" s="279"/>
      <c r="D4" s="284"/>
      <c r="E4" s="285"/>
      <c r="F4" s="279"/>
      <c r="G4" s="284"/>
      <c r="H4" s="284"/>
      <c r="I4" s="284"/>
      <c r="J4" s="284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5" spans="1:20" ht="23.25" customHeight="1" thickBot="1">
      <c r="A5" s="269"/>
      <c r="B5" s="278"/>
      <c r="C5" s="286"/>
      <c r="D5" s="287"/>
      <c r="E5" s="288"/>
      <c r="F5" s="315"/>
      <c r="G5" s="316"/>
      <c r="H5" s="316"/>
      <c r="I5" s="316"/>
      <c r="J5" s="316"/>
      <c r="K5" s="243"/>
      <c r="L5" s="243"/>
      <c r="M5" s="243"/>
      <c r="N5" s="243"/>
      <c r="O5" s="243"/>
      <c r="P5" s="243"/>
      <c r="Q5" s="243"/>
      <c r="R5" s="243"/>
      <c r="S5" s="243"/>
      <c r="T5" s="243"/>
    </row>
    <row r="6" spans="1:20" ht="21" customHeight="1">
      <c r="A6" s="269"/>
      <c r="B6" s="279"/>
      <c r="C6" s="289" t="s">
        <v>73</v>
      </c>
      <c r="D6" s="289" t="s">
        <v>74</v>
      </c>
      <c r="E6" s="289" t="s">
        <v>75</v>
      </c>
      <c r="F6" s="320" t="s">
        <v>2</v>
      </c>
      <c r="G6" s="268" t="s">
        <v>3</v>
      </c>
      <c r="H6" s="271" t="s">
        <v>4</v>
      </c>
      <c r="I6" s="272"/>
      <c r="J6" s="273"/>
      <c r="K6" s="255" t="s">
        <v>5</v>
      </c>
      <c r="L6" s="256"/>
      <c r="M6" s="261" t="s">
        <v>76</v>
      </c>
      <c r="N6" s="255" t="s">
        <v>6</v>
      </c>
      <c r="O6" s="256"/>
      <c r="P6" s="261" t="s">
        <v>76</v>
      </c>
      <c r="Q6" s="255" t="s">
        <v>7</v>
      </c>
      <c r="R6" s="259"/>
      <c r="S6" s="263" t="s">
        <v>76</v>
      </c>
      <c r="T6" s="243"/>
    </row>
    <row r="7" spans="1:20" ht="21" customHeight="1" thickBot="1">
      <c r="A7" s="269"/>
      <c r="B7" s="279"/>
      <c r="C7" s="290"/>
      <c r="D7" s="290"/>
      <c r="E7" s="290"/>
      <c r="F7" s="321"/>
      <c r="G7" s="269"/>
      <c r="H7" s="274"/>
      <c r="I7" s="275"/>
      <c r="J7" s="276"/>
      <c r="K7" s="257"/>
      <c r="L7" s="258"/>
      <c r="M7" s="262"/>
      <c r="N7" s="257"/>
      <c r="O7" s="258"/>
      <c r="P7" s="262"/>
      <c r="Q7" s="257"/>
      <c r="R7" s="260"/>
      <c r="S7" s="264"/>
      <c r="T7" s="243"/>
    </row>
    <row r="8" spans="1:20" ht="21" customHeight="1">
      <c r="A8" s="269"/>
      <c r="B8" s="279"/>
      <c r="C8" s="290"/>
      <c r="D8" s="290"/>
      <c r="E8" s="290"/>
      <c r="F8" s="321"/>
      <c r="G8" s="269"/>
      <c r="H8" s="268" t="s">
        <v>8</v>
      </c>
      <c r="I8" s="244" t="s">
        <v>9</v>
      </c>
      <c r="J8" s="251"/>
      <c r="K8" s="246" t="s">
        <v>10</v>
      </c>
      <c r="L8" s="246" t="s">
        <v>11</v>
      </c>
      <c r="M8" s="262"/>
      <c r="N8" s="246" t="s">
        <v>12</v>
      </c>
      <c r="O8" s="246" t="s">
        <v>13</v>
      </c>
      <c r="P8" s="262"/>
      <c r="Q8" s="246" t="s">
        <v>35</v>
      </c>
      <c r="R8" s="244" t="s">
        <v>36</v>
      </c>
      <c r="S8" s="264"/>
      <c r="T8" s="243"/>
    </row>
    <row r="9" spans="1:20" ht="21" customHeight="1">
      <c r="A9" s="269"/>
      <c r="B9" s="279"/>
      <c r="C9" s="290"/>
      <c r="D9" s="290"/>
      <c r="E9" s="290"/>
      <c r="F9" s="321"/>
      <c r="G9" s="269"/>
      <c r="H9" s="269"/>
      <c r="I9" s="245"/>
      <c r="J9" s="252"/>
      <c r="K9" s="247"/>
      <c r="L9" s="247"/>
      <c r="M9" s="262"/>
      <c r="N9" s="247"/>
      <c r="O9" s="247"/>
      <c r="P9" s="262"/>
      <c r="Q9" s="247"/>
      <c r="R9" s="245"/>
      <c r="S9" s="264"/>
      <c r="T9" s="243"/>
    </row>
    <row r="10" spans="1:20" ht="15.95" customHeight="1" thickBot="1">
      <c r="A10" s="269"/>
      <c r="B10" s="279"/>
      <c r="C10" s="290"/>
      <c r="D10" s="290"/>
      <c r="E10" s="290"/>
      <c r="F10" s="321"/>
      <c r="G10" s="269"/>
      <c r="H10" s="269"/>
      <c r="I10" s="253"/>
      <c r="J10" s="254"/>
      <c r="K10" s="2"/>
      <c r="L10" s="3"/>
      <c r="M10" s="262"/>
      <c r="N10" s="4"/>
      <c r="O10" s="4"/>
      <c r="P10" s="262"/>
      <c r="Q10" s="4"/>
      <c r="R10" s="68"/>
      <c r="S10" s="264"/>
      <c r="T10" s="243"/>
    </row>
    <row r="11" spans="1:20" ht="21" customHeight="1">
      <c r="A11" s="269"/>
      <c r="B11" s="279"/>
      <c r="C11" s="290"/>
      <c r="D11" s="290"/>
      <c r="E11" s="290"/>
      <c r="F11" s="321"/>
      <c r="G11" s="269"/>
      <c r="H11" s="269"/>
      <c r="I11" s="248" t="s">
        <v>14</v>
      </c>
      <c r="J11" s="248" t="s">
        <v>15</v>
      </c>
      <c r="K11" s="5"/>
      <c r="L11" s="6"/>
      <c r="M11" s="262"/>
      <c r="N11" s="6"/>
      <c r="O11" s="6"/>
      <c r="P11" s="262"/>
      <c r="Q11" s="6"/>
      <c r="R11" s="69"/>
      <c r="S11" s="264"/>
      <c r="T11" s="243"/>
    </row>
    <row r="12" spans="1:20" ht="15.95" customHeight="1">
      <c r="A12" s="269"/>
      <c r="B12" s="279"/>
      <c r="C12" s="290"/>
      <c r="D12" s="290"/>
      <c r="E12" s="290"/>
      <c r="F12" s="321"/>
      <c r="G12" s="269"/>
      <c r="H12" s="269"/>
      <c r="I12" s="249"/>
      <c r="J12" s="249"/>
      <c r="K12" s="6"/>
      <c r="L12" s="6"/>
      <c r="M12" s="262"/>
      <c r="N12" s="6"/>
      <c r="O12" s="6"/>
      <c r="P12" s="262"/>
      <c r="Q12" s="6"/>
      <c r="R12" s="69"/>
      <c r="S12" s="264"/>
      <c r="T12" s="243"/>
    </row>
    <row r="13" spans="1:20" ht="21" customHeight="1">
      <c r="A13" s="269"/>
      <c r="B13" s="279"/>
      <c r="C13" s="290"/>
      <c r="D13" s="290"/>
      <c r="E13" s="290"/>
      <c r="F13" s="321"/>
      <c r="G13" s="269"/>
      <c r="H13" s="269"/>
      <c r="I13" s="249"/>
      <c r="J13" s="249"/>
      <c r="K13" s="6">
        <v>17</v>
      </c>
      <c r="L13" s="6">
        <v>23</v>
      </c>
      <c r="M13" s="262"/>
      <c r="N13" s="6">
        <v>17</v>
      </c>
      <c r="O13" s="6">
        <v>23</v>
      </c>
      <c r="P13" s="262"/>
      <c r="Q13" s="6">
        <v>17</v>
      </c>
      <c r="R13" s="69">
        <v>23</v>
      </c>
      <c r="S13" s="264"/>
      <c r="T13" s="243"/>
    </row>
    <row r="14" spans="1:20" ht="15.95" customHeight="1">
      <c r="A14" s="269"/>
      <c r="B14" s="279"/>
      <c r="C14" s="290"/>
      <c r="D14" s="290"/>
      <c r="E14" s="290"/>
      <c r="F14" s="321"/>
      <c r="G14" s="269"/>
      <c r="H14" s="269"/>
      <c r="I14" s="249"/>
      <c r="J14" s="249"/>
      <c r="K14" s="6" t="s">
        <v>16</v>
      </c>
      <c r="L14" s="6" t="s">
        <v>16</v>
      </c>
      <c r="M14" s="262"/>
      <c r="N14" s="6" t="s">
        <v>16</v>
      </c>
      <c r="O14" s="6" t="s">
        <v>16</v>
      </c>
      <c r="P14" s="262"/>
      <c r="Q14" s="6" t="s">
        <v>16</v>
      </c>
      <c r="R14" s="69" t="s">
        <v>16</v>
      </c>
      <c r="S14" s="264"/>
      <c r="T14" s="243"/>
    </row>
    <row r="15" spans="1:20" ht="15.75" customHeight="1">
      <c r="A15" s="269"/>
      <c r="B15" s="279"/>
      <c r="C15" s="290"/>
      <c r="D15" s="290"/>
      <c r="E15" s="290"/>
      <c r="F15" s="321"/>
      <c r="G15" s="269"/>
      <c r="H15" s="269"/>
      <c r="I15" s="249"/>
      <c r="J15" s="249"/>
      <c r="K15" s="7"/>
      <c r="L15" s="7"/>
      <c r="M15" s="262"/>
      <c r="N15" s="7"/>
      <c r="O15" s="7"/>
      <c r="P15" s="262"/>
      <c r="Q15" s="7"/>
      <c r="R15" s="70"/>
      <c r="S15" s="264"/>
      <c r="T15" s="243"/>
    </row>
    <row r="16" spans="1:20" ht="17.25" customHeight="1" thickBot="1">
      <c r="A16" s="269"/>
      <c r="B16" s="279"/>
      <c r="C16" s="291"/>
      <c r="D16" s="291"/>
      <c r="E16" s="291"/>
      <c r="F16" s="321"/>
      <c r="G16" s="269"/>
      <c r="H16" s="269"/>
      <c r="I16" s="249"/>
      <c r="J16" s="249"/>
      <c r="K16" s="7"/>
      <c r="L16" s="7"/>
      <c r="M16" s="262"/>
      <c r="N16" s="7"/>
      <c r="O16" s="7"/>
      <c r="P16" s="262"/>
      <c r="Q16" s="7"/>
      <c r="R16" s="70"/>
      <c r="S16" s="265"/>
      <c r="T16" s="243"/>
    </row>
    <row r="17" spans="1:20" ht="6" hidden="1" customHeight="1" thickBot="1">
      <c r="A17" s="270"/>
      <c r="B17" s="280"/>
      <c r="C17" s="64"/>
      <c r="D17" s="64"/>
      <c r="E17" s="67"/>
      <c r="F17" s="270"/>
      <c r="G17" s="270"/>
      <c r="H17" s="270"/>
      <c r="I17" s="250"/>
      <c r="J17" s="250"/>
      <c r="K17" s="8"/>
      <c r="L17" s="8"/>
      <c r="M17" s="8"/>
      <c r="N17" s="8"/>
      <c r="O17" s="8"/>
      <c r="P17" s="8"/>
      <c r="Q17" s="8"/>
      <c r="R17" s="71"/>
      <c r="S17" s="78"/>
      <c r="T17" s="87"/>
    </row>
    <row r="18" spans="1:20" ht="20.25" customHeight="1" thickBot="1">
      <c r="A18" s="9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1">
        <v>11</v>
      </c>
      <c r="L18" s="11">
        <v>12</v>
      </c>
      <c r="M18" s="11">
        <v>13</v>
      </c>
      <c r="N18" s="10">
        <v>14</v>
      </c>
      <c r="O18" s="10">
        <v>15</v>
      </c>
      <c r="P18" s="10">
        <v>16</v>
      </c>
      <c r="Q18" s="11">
        <v>17</v>
      </c>
      <c r="R18" s="72">
        <v>18</v>
      </c>
      <c r="S18" s="82">
        <v>19</v>
      </c>
      <c r="T18" s="82">
        <v>20</v>
      </c>
    </row>
    <row r="19" spans="1:20" ht="21" customHeight="1">
      <c r="A19" s="221" t="s">
        <v>81</v>
      </c>
      <c r="B19" s="207" t="s">
        <v>17</v>
      </c>
      <c r="C19" s="208">
        <v>2</v>
      </c>
      <c r="D19" s="208">
        <v>9</v>
      </c>
      <c r="E19" s="209" t="s">
        <v>208</v>
      </c>
      <c r="F19" s="210">
        <f>F20+F30+F36</f>
        <v>3069</v>
      </c>
      <c r="G19" s="210">
        <f>G20+G30+G36</f>
        <v>1077</v>
      </c>
      <c r="H19" s="210">
        <f>SUM(H20,H30,H36)</f>
        <v>2052</v>
      </c>
      <c r="I19" s="210">
        <f>I20+I30+I36</f>
        <v>1220</v>
      </c>
      <c r="J19" s="210">
        <f>J20+J30+J36</f>
        <v>832</v>
      </c>
      <c r="K19" s="210">
        <f>K20+K30+K36</f>
        <v>386</v>
      </c>
      <c r="L19" s="210">
        <f>L20+L30+L36</f>
        <v>504</v>
      </c>
      <c r="M19" s="211">
        <f>SUM(M20+M30+M36)</f>
        <v>890</v>
      </c>
      <c r="N19" s="210">
        <f>N20+N30+N36</f>
        <v>362</v>
      </c>
      <c r="O19" s="210">
        <f>O20+O30+O36</f>
        <v>194</v>
      </c>
      <c r="P19" s="212">
        <f>SUM(N19:O19)</f>
        <v>556</v>
      </c>
      <c r="Q19" s="210">
        <f>Q20+Q30+Q36</f>
        <v>296</v>
      </c>
      <c r="R19" s="213">
        <f>R20+R30+R36</f>
        <v>310</v>
      </c>
      <c r="S19" s="179">
        <f>SUM(Q19:R19)</f>
        <v>606</v>
      </c>
      <c r="T19" s="78"/>
    </row>
    <row r="20" spans="1:20" ht="27.95" customHeight="1">
      <c r="A20" s="222" t="s">
        <v>80</v>
      </c>
      <c r="B20" s="83" t="s">
        <v>79</v>
      </c>
      <c r="C20" s="214"/>
      <c r="D20" s="214">
        <v>5</v>
      </c>
      <c r="E20" s="215" t="s">
        <v>108</v>
      </c>
      <c r="F20" s="36">
        <f>SUM(F21:F28)</f>
        <v>1784</v>
      </c>
      <c r="G20" s="36">
        <f>SUM(G21:G29)</f>
        <v>653</v>
      </c>
      <c r="H20" s="36">
        <f>SUM(H21:H28)</f>
        <v>1191</v>
      </c>
      <c r="I20" s="36">
        <f>SUM(I21:I28)</f>
        <v>644</v>
      </c>
      <c r="J20" s="36">
        <f>SUM(J21:J28)</f>
        <v>547</v>
      </c>
      <c r="K20" s="36">
        <f>SUM(K21:K28)</f>
        <v>224</v>
      </c>
      <c r="L20" s="36">
        <f>SUM(L21:L28)</f>
        <v>328</v>
      </c>
      <c r="M20" s="52">
        <f t="shared" ref="M20:M28" si="0">SUM(K20:L20)</f>
        <v>552</v>
      </c>
      <c r="N20" s="36">
        <f>SUM(N21:N27)</f>
        <v>274</v>
      </c>
      <c r="O20" s="36">
        <f>SUM(O21:O27)</f>
        <v>135</v>
      </c>
      <c r="P20" s="52">
        <f>SUM(P21:P27)</f>
        <v>409</v>
      </c>
      <c r="Q20" s="36">
        <f>SUM(Q21:Q26)</f>
        <v>108</v>
      </c>
      <c r="R20" s="216">
        <f>SUM(R21:R26)</f>
        <v>122</v>
      </c>
      <c r="S20" s="102">
        <f>SUM(S21:S27)</f>
        <v>230</v>
      </c>
      <c r="T20" s="62"/>
    </row>
    <row r="21" spans="1:20" ht="22.5" customHeight="1">
      <c r="A21" s="223" t="s">
        <v>82</v>
      </c>
      <c r="B21" s="50" t="s">
        <v>218</v>
      </c>
      <c r="C21" s="50"/>
      <c r="D21" s="50"/>
      <c r="E21" s="17" t="s">
        <v>199</v>
      </c>
      <c r="F21" s="27">
        <v>171</v>
      </c>
      <c r="G21" s="27">
        <v>57</v>
      </c>
      <c r="H21" s="51">
        <v>114</v>
      </c>
      <c r="I21" s="27">
        <v>66</v>
      </c>
      <c r="J21" s="27">
        <v>48</v>
      </c>
      <c r="K21" s="38">
        <v>36</v>
      </c>
      <c r="L21" s="38">
        <v>34</v>
      </c>
      <c r="M21" s="100">
        <f t="shared" si="0"/>
        <v>70</v>
      </c>
      <c r="N21" s="27">
        <v>44</v>
      </c>
      <c r="O21" s="27"/>
      <c r="P21" s="100">
        <f t="shared" ref="P21:P27" si="1">SUM(N21:O21)</f>
        <v>44</v>
      </c>
      <c r="Q21" s="38"/>
      <c r="R21" s="75"/>
      <c r="S21" s="103"/>
      <c r="T21" s="62"/>
    </row>
    <row r="22" spans="1:20" ht="20.25" customHeight="1">
      <c r="A22" s="223" t="s">
        <v>83</v>
      </c>
      <c r="B22" s="50" t="s">
        <v>219</v>
      </c>
      <c r="C22" s="50"/>
      <c r="D22" s="50" t="s">
        <v>112</v>
      </c>
      <c r="E22" s="17"/>
      <c r="F22" s="27">
        <v>256</v>
      </c>
      <c r="G22" s="27">
        <v>85</v>
      </c>
      <c r="H22" s="51">
        <v>171</v>
      </c>
      <c r="I22" s="27">
        <v>171</v>
      </c>
      <c r="J22" s="27"/>
      <c r="K22" s="38">
        <v>30</v>
      </c>
      <c r="L22" s="38">
        <v>63</v>
      </c>
      <c r="M22" s="100">
        <f t="shared" si="0"/>
        <v>93</v>
      </c>
      <c r="N22" s="27">
        <v>78</v>
      </c>
      <c r="O22" s="27"/>
      <c r="P22" s="100">
        <f t="shared" si="1"/>
        <v>78</v>
      </c>
      <c r="Q22" s="38"/>
      <c r="R22" s="75"/>
      <c r="S22" s="103"/>
      <c r="T22" s="62"/>
    </row>
    <row r="23" spans="1:20" ht="21" customHeight="1">
      <c r="A23" s="223" t="s">
        <v>84</v>
      </c>
      <c r="B23" s="50" t="s">
        <v>18</v>
      </c>
      <c r="C23" s="50"/>
      <c r="D23" s="50" t="s">
        <v>105</v>
      </c>
      <c r="E23" s="17"/>
      <c r="F23" s="27">
        <v>256</v>
      </c>
      <c r="G23" s="27">
        <v>85</v>
      </c>
      <c r="H23" s="51">
        <v>171</v>
      </c>
      <c r="I23" s="27">
        <v>3</v>
      </c>
      <c r="J23" s="27">
        <v>168</v>
      </c>
      <c r="K23" s="38">
        <v>20</v>
      </c>
      <c r="L23" s="38">
        <v>20</v>
      </c>
      <c r="M23" s="100">
        <f t="shared" si="0"/>
        <v>40</v>
      </c>
      <c r="N23" s="27">
        <v>20</v>
      </c>
      <c r="O23" s="27">
        <v>20</v>
      </c>
      <c r="P23" s="100">
        <f t="shared" si="1"/>
        <v>40</v>
      </c>
      <c r="Q23" s="38">
        <v>46</v>
      </c>
      <c r="R23" s="75">
        <v>45</v>
      </c>
      <c r="S23" s="103">
        <f>SUM(Q23:R23)</f>
        <v>91</v>
      </c>
      <c r="T23" s="62"/>
    </row>
    <row r="24" spans="1:20" ht="21" customHeight="1">
      <c r="A24" s="223" t="s">
        <v>222</v>
      </c>
      <c r="B24" s="81" t="s">
        <v>46</v>
      </c>
      <c r="C24" s="81"/>
      <c r="D24" s="50"/>
      <c r="E24" s="17" t="s">
        <v>103</v>
      </c>
      <c r="F24" s="27">
        <v>427</v>
      </c>
      <c r="G24" s="27">
        <v>142</v>
      </c>
      <c r="H24" s="51">
        <v>285</v>
      </c>
      <c r="I24" s="27">
        <v>233</v>
      </c>
      <c r="J24" s="27">
        <v>52</v>
      </c>
      <c r="K24" s="38">
        <v>58</v>
      </c>
      <c r="L24" s="38">
        <v>76</v>
      </c>
      <c r="M24" s="100">
        <f t="shared" si="0"/>
        <v>134</v>
      </c>
      <c r="N24" s="27">
        <v>72</v>
      </c>
      <c r="O24" s="27">
        <v>79</v>
      </c>
      <c r="P24" s="100">
        <f t="shared" si="1"/>
        <v>151</v>
      </c>
      <c r="Q24" s="38"/>
      <c r="R24" s="75"/>
      <c r="S24" s="103"/>
      <c r="T24" s="62"/>
    </row>
    <row r="25" spans="1:20" ht="21" customHeight="1">
      <c r="A25" s="223" t="s">
        <v>85</v>
      </c>
      <c r="B25" s="50" t="s">
        <v>19</v>
      </c>
      <c r="C25" s="50"/>
      <c r="D25" s="50" t="s">
        <v>105</v>
      </c>
      <c r="E25" s="17"/>
      <c r="F25" s="27">
        <v>256</v>
      </c>
      <c r="G25" s="27">
        <v>85</v>
      </c>
      <c r="H25" s="51">
        <v>171</v>
      </c>
      <c r="I25" s="27">
        <v>69</v>
      </c>
      <c r="J25" s="27">
        <v>102</v>
      </c>
      <c r="K25" s="38">
        <v>28</v>
      </c>
      <c r="L25" s="38">
        <v>41</v>
      </c>
      <c r="M25" s="100">
        <f t="shared" si="0"/>
        <v>69</v>
      </c>
      <c r="N25" s="27">
        <v>16</v>
      </c>
      <c r="O25" s="27">
        <v>16</v>
      </c>
      <c r="P25" s="100">
        <f t="shared" si="1"/>
        <v>32</v>
      </c>
      <c r="Q25" s="38">
        <v>30</v>
      </c>
      <c r="R25" s="75">
        <v>40</v>
      </c>
      <c r="S25" s="103">
        <f>SUM(Q25:R25)</f>
        <v>70</v>
      </c>
      <c r="T25" s="62"/>
    </row>
    <row r="26" spans="1:20" ht="46.5" customHeight="1">
      <c r="A26" s="223" t="s">
        <v>86</v>
      </c>
      <c r="B26" s="50" t="s">
        <v>20</v>
      </c>
      <c r="C26" s="189" t="s">
        <v>106</v>
      </c>
      <c r="D26" s="50" t="s">
        <v>105</v>
      </c>
      <c r="E26" s="17"/>
      <c r="F26" s="27">
        <f>SUM(G26:H26)</f>
        <v>256</v>
      </c>
      <c r="G26" s="27">
        <v>85</v>
      </c>
      <c r="H26" s="51">
        <v>171</v>
      </c>
      <c r="I26" s="27">
        <v>10</v>
      </c>
      <c r="J26" s="27">
        <v>161</v>
      </c>
      <c r="K26" s="38">
        <v>20</v>
      </c>
      <c r="L26" s="38">
        <v>40</v>
      </c>
      <c r="M26" s="100">
        <f t="shared" si="0"/>
        <v>60</v>
      </c>
      <c r="N26" s="27">
        <v>22</v>
      </c>
      <c r="O26" s="27">
        <v>20</v>
      </c>
      <c r="P26" s="100">
        <f t="shared" si="1"/>
        <v>42</v>
      </c>
      <c r="Q26" s="38">
        <v>32</v>
      </c>
      <c r="R26" s="75">
        <v>37</v>
      </c>
      <c r="S26" s="103">
        <f>SUM(Q26:R26)</f>
        <v>69</v>
      </c>
      <c r="T26" s="62"/>
    </row>
    <row r="27" spans="1:20" ht="21" customHeight="1">
      <c r="A27" s="223" t="s">
        <v>87</v>
      </c>
      <c r="B27" s="50" t="s">
        <v>42</v>
      </c>
      <c r="C27" s="50"/>
      <c r="D27" s="50" t="s">
        <v>112</v>
      </c>
      <c r="E27" s="217"/>
      <c r="F27" s="27">
        <v>108</v>
      </c>
      <c r="G27" s="27">
        <v>36</v>
      </c>
      <c r="H27" s="51">
        <v>72</v>
      </c>
      <c r="I27" s="27">
        <v>56</v>
      </c>
      <c r="J27" s="27">
        <v>16</v>
      </c>
      <c r="K27" s="38">
        <v>14</v>
      </c>
      <c r="L27" s="38">
        <v>36</v>
      </c>
      <c r="M27" s="100">
        <f t="shared" si="0"/>
        <v>50</v>
      </c>
      <c r="N27" s="27">
        <v>22</v>
      </c>
      <c r="O27" s="27"/>
      <c r="P27" s="100">
        <f t="shared" si="1"/>
        <v>22</v>
      </c>
      <c r="Q27" s="38"/>
      <c r="R27" s="75"/>
      <c r="S27" s="103"/>
      <c r="T27" s="62"/>
    </row>
    <row r="28" spans="1:20" ht="21" customHeight="1">
      <c r="A28" s="223" t="s">
        <v>88</v>
      </c>
      <c r="B28" s="50" t="s">
        <v>44</v>
      </c>
      <c r="C28" s="50"/>
      <c r="D28" s="50" t="s">
        <v>109</v>
      </c>
      <c r="E28" s="17"/>
      <c r="F28" s="17">
        <f>SUM(G28:H28)</f>
        <v>54</v>
      </c>
      <c r="G28" s="27">
        <v>18</v>
      </c>
      <c r="H28" s="51">
        <v>36</v>
      </c>
      <c r="I28" s="27">
        <v>36</v>
      </c>
      <c r="J28" s="27"/>
      <c r="K28" s="38">
        <v>18</v>
      </c>
      <c r="L28" s="38">
        <v>18</v>
      </c>
      <c r="M28" s="100">
        <f t="shared" si="0"/>
        <v>36</v>
      </c>
      <c r="N28" s="27"/>
      <c r="O28" s="27"/>
      <c r="P28" s="100"/>
      <c r="Q28" s="38"/>
      <c r="R28" s="75"/>
      <c r="S28" s="103"/>
      <c r="T28" s="62"/>
    </row>
    <row r="29" spans="1:20" ht="40.5" customHeight="1">
      <c r="A29" s="223"/>
      <c r="B29" s="50" t="s">
        <v>93</v>
      </c>
      <c r="C29" s="50"/>
      <c r="D29" s="50"/>
      <c r="E29" s="17"/>
      <c r="F29" s="17"/>
      <c r="G29" s="27">
        <v>60</v>
      </c>
      <c r="H29" s="51"/>
      <c r="I29" s="27"/>
      <c r="J29" s="27"/>
      <c r="K29" s="38"/>
      <c r="L29" s="38"/>
      <c r="M29" s="100"/>
      <c r="N29" s="27"/>
      <c r="O29" s="27"/>
      <c r="P29" s="100"/>
      <c r="Q29" s="38"/>
      <c r="R29" s="75"/>
      <c r="S29" s="103"/>
      <c r="T29" s="62"/>
    </row>
    <row r="30" spans="1:20" ht="38.25" customHeight="1">
      <c r="A30" s="224"/>
      <c r="B30" s="19" t="s">
        <v>45</v>
      </c>
      <c r="C30" s="19"/>
      <c r="D30" s="109">
        <v>3</v>
      </c>
      <c r="E30" s="108" t="s">
        <v>108</v>
      </c>
      <c r="F30" s="105">
        <f t="shared" ref="F30:O30" si="2">SUM(F31:F35)</f>
        <v>907</v>
      </c>
      <c r="G30" s="105">
        <f t="shared" si="2"/>
        <v>298</v>
      </c>
      <c r="H30" s="105">
        <f t="shared" si="2"/>
        <v>609</v>
      </c>
      <c r="I30" s="105">
        <f t="shared" si="2"/>
        <v>417</v>
      </c>
      <c r="J30" s="105">
        <f t="shared" si="2"/>
        <v>192</v>
      </c>
      <c r="K30" s="105">
        <f t="shared" si="2"/>
        <v>126</v>
      </c>
      <c r="L30" s="105">
        <f t="shared" si="2"/>
        <v>140</v>
      </c>
      <c r="M30" s="52">
        <f t="shared" si="2"/>
        <v>266</v>
      </c>
      <c r="N30" s="105">
        <f t="shared" si="2"/>
        <v>88</v>
      </c>
      <c r="O30" s="105">
        <f t="shared" si="2"/>
        <v>59</v>
      </c>
      <c r="P30" s="52">
        <f>SUM(P32:P35)</f>
        <v>147</v>
      </c>
      <c r="Q30" s="105">
        <f>SUM(Q31:Q35)</f>
        <v>132</v>
      </c>
      <c r="R30" s="106">
        <f>SUM(R31:R35)</f>
        <v>64</v>
      </c>
      <c r="S30" s="102">
        <f>SUM(S31:S35)</f>
        <v>196</v>
      </c>
      <c r="T30" s="62"/>
    </row>
    <row r="31" spans="1:20" ht="21.75" customHeight="1">
      <c r="A31" s="225" t="s">
        <v>89</v>
      </c>
      <c r="B31" s="84" t="s">
        <v>70</v>
      </c>
      <c r="C31" s="185"/>
      <c r="D31" s="136" t="s">
        <v>167</v>
      </c>
      <c r="E31" s="186"/>
      <c r="F31" s="163">
        <f>SUM(G31:H31)</f>
        <v>51</v>
      </c>
      <c r="G31" s="163">
        <v>17</v>
      </c>
      <c r="H31" s="51">
        <v>34</v>
      </c>
      <c r="I31" s="163">
        <v>27</v>
      </c>
      <c r="J31" s="163">
        <v>7</v>
      </c>
      <c r="K31" s="105"/>
      <c r="L31" s="105"/>
      <c r="M31" s="52"/>
      <c r="N31" s="105"/>
      <c r="O31" s="105"/>
      <c r="P31" s="52"/>
      <c r="Q31" s="187">
        <v>34</v>
      </c>
      <c r="R31" s="188"/>
      <c r="S31" s="103">
        <v>34</v>
      </c>
      <c r="T31" s="62"/>
    </row>
    <row r="32" spans="1:20" ht="21" customHeight="1">
      <c r="A32" s="223" t="s">
        <v>90</v>
      </c>
      <c r="B32" s="92" t="s">
        <v>43</v>
      </c>
      <c r="C32" s="92"/>
      <c r="D32" s="50"/>
      <c r="E32" s="17" t="s">
        <v>207</v>
      </c>
      <c r="F32" s="163">
        <f>SUM(G32:H32)</f>
        <v>210</v>
      </c>
      <c r="G32" s="163">
        <v>70</v>
      </c>
      <c r="H32" s="51">
        <v>140</v>
      </c>
      <c r="I32" s="163">
        <v>44</v>
      </c>
      <c r="J32" s="163">
        <v>96</v>
      </c>
      <c r="K32" s="187">
        <v>22</v>
      </c>
      <c r="L32" s="187">
        <v>34</v>
      </c>
      <c r="M32" s="100">
        <f>SUM(K32:L32)</f>
        <v>56</v>
      </c>
      <c r="N32" s="163">
        <v>12</v>
      </c>
      <c r="O32" s="163">
        <v>16</v>
      </c>
      <c r="P32" s="100">
        <f>SUM(N32:O32)</f>
        <v>28</v>
      </c>
      <c r="Q32" s="163">
        <v>14</v>
      </c>
      <c r="R32" s="166">
        <v>42</v>
      </c>
      <c r="S32" s="103">
        <f>SUM(Q32:R32)</f>
        <v>56</v>
      </c>
      <c r="T32" s="62"/>
    </row>
    <row r="33" spans="1:20" ht="21" customHeight="1">
      <c r="A33" s="223" t="s">
        <v>91</v>
      </c>
      <c r="B33" s="50" t="s">
        <v>173</v>
      </c>
      <c r="C33" s="50"/>
      <c r="D33" s="50"/>
      <c r="E33" s="17" t="s">
        <v>103</v>
      </c>
      <c r="F33" s="27">
        <f>SUM(G33:H33)</f>
        <v>282</v>
      </c>
      <c r="G33" s="27">
        <v>90</v>
      </c>
      <c r="H33" s="51">
        <v>192</v>
      </c>
      <c r="I33" s="163">
        <v>167</v>
      </c>
      <c r="J33" s="163">
        <v>25</v>
      </c>
      <c r="K33" s="187">
        <v>40</v>
      </c>
      <c r="L33" s="187">
        <v>80</v>
      </c>
      <c r="M33" s="100">
        <f>SUM(K33:L33)</f>
        <v>120</v>
      </c>
      <c r="N33" s="27">
        <v>48</v>
      </c>
      <c r="O33" s="27">
        <v>24</v>
      </c>
      <c r="P33" s="100">
        <f>SUM(N33:O33)</f>
        <v>72</v>
      </c>
      <c r="Q33" s="163"/>
      <c r="R33" s="166"/>
      <c r="S33" s="103"/>
      <c r="T33" s="62"/>
    </row>
    <row r="34" spans="1:20" ht="21" customHeight="1">
      <c r="A34" s="223" t="s">
        <v>215</v>
      </c>
      <c r="B34" s="92" t="s">
        <v>174</v>
      </c>
      <c r="C34" s="185"/>
      <c r="D34" s="50" t="s">
        <v>105</v>
      </c>
      <c r="E34" s="186"/>
      <c r="F34" s="163">
        <f t="shared" ref="F34" si="3">SUM(G34:H34)</f>
        <v>256</v>
      </c>
      <c r="G34" s="163">
        <v>85</v>
      </c>
      <c r="H34" s="51">
        <v>171</v>
      </c>
      <c r="I34" s="163">
        <v>131</v>
      </c>
      <c r="J34" s="163">
        <v>40</v>
      </c>
      <c r="K34" s="187">
        <v>64</v>
      </c>
      <c r="L34" s="187">
        <v>26</v>
      </c>
      <c r="M34" s="100">
        <f>SUM(K34:L34)</f>
        <v>90</v>
      </c>
      <c r="N34" s="163">
        <v>28</v>
      </c>
      <c r="O34" s="190">
        <v>19</v>
      </c>
      <c r="P34" s="191">
        <f>SUM(N34:O34)</f>
        <v>47</v>
      </c>
      <c r="Q34" s="163">
        <v>34</v>
      </c>
      <c r="R34" s="166"/>
      <c r="S34" s="103">
        <f>SUM(Q34:R34)</f>
        <v>34</v>
      </c>
      <c r="T34" s="62"/>
    </row>
    <row r="35" spans="1:20" ht="21" customHeight="1">
      <c r="A35" s="223" t="s">
        <v>216</v>
      </c>
      <c r="B35" s="92" t="s">
        <v>96</v>
      </c>
      <c r="C35" s="185"/>
      <c r="D35" s="50" t="s">
        <v>105</v>
      </c>
      <c r="E35" s="186"/>
      <c r="F35" s="163">
        <v>108</v>
      </c>
      <c r="G35" s="163">
        <v>36</v>
      </c>
      <c r="H35" s="51">
        <f>SUM(I35:J35)</f>
        <v>72</v>
      </c>
      <c r="I35" s="163">
        <v>48</v>
      </c>
      <c r="J35" s="163">
        <v>24</v>
      </c>
      <c r="K35" s="187"/>
      <c r="L35" s="187"/>
      <c r="M35" s="100"/>
      <c r="N35" s="163"/>
      <c r="O35" s="190"/>
      <c r="P35" s="191"/>
      <c r="Q35" s="163">
        <v>50</v>
      </c>
      <c r="R35" s="166">
        <v>22</v>
      </c>
      <c r="S35" s="103">
        <f>SUM(Q35:R35)</f>
        <v>72</v>
      </c>
      <c r="T35" s="62"/>
    </row>
    <row r="36" spans="1:20" ht="21" customHeight="1">
      <c r="A36" s="226"/>
      <c r="B36" s="85" t="s">
        <v>78</v>
      </c>
      <c r="C36" s="107">
        <v>2</v>
      </c>
      <c r="D36" s="107">
        <v>1</v>
      </c>
      <c r="E36" s="20"/>
      <c r="F36" s="21">
        <f t="shared" ref="F36:M36" si="4">SUM(F38:F42)</f>
        <v>378</v>
      </c>
      <c r="G36" s="21">
        <f t="shared" si="4"/>
        <v>126</v>
      </c>
      <c r="H36" s="21">
        <f t="shared" si="4"/>
        <v>252</v>
      </c>
      <c r="I36" s="21">
        <f t="shared" si="4"/>
        <v>159</v>
      </c>
      <c r="J36" s="21">
        <f t="shared" si="4"/>
        <v>93</v>
      </c>
      <c r="K36" s="21">
        <f t="shared" si="4"/>
        <v>36</v>
      </c>
      <c r="L36" s="21">
        <f t="shared" si="4"/>
        <v>36</v>
      </c>
      <c r="M36" s="94">
        <f t="shared" si="4"/>
        <v>72</v>
      </c>
      <c r="N36" s="21"/>
      <c r="O36" s="22"/>
      <c r="P36" s="98"/>
      <c r="Q36" s="21">
        <f>SUM(Q38:Q38)</f>
        <v>56</v>
      </c>
      <c r="R36" s="74">
        <f>SUM(R38:R42)</f>
        <v>124</v>
      </c>
      <c r="S36" s="102">
        <f>SUM(S38:S42)</f>
        <v>180</v>
      </c>
      <c r="T36" s="62"/>
    </row>
    <row r="37" spans="1:20" ht="21.75" customHeight="1">
      <c r="A37" s="223" t="s">
        <v>221</v>
      </c>
      <c r="B37" s="86" t="s">
        <v>92</v>
      </c>
      <c r="C37" s="50" t="s">
        <v>217</v>
      </c>
      <c r="D37" s="50" t="s">
        <v>105</v>
      </c>
      <c r="E37" s="27"/>
      <c r="F37" s="27">
        <f t="shared" ref="F37:M37" si="5">SUM(F38:F42)</f>
        <v>378</v>
      </c>
      <c r="G37" s="27">
        <f t="shared" si="5"/>
        <v>126</v>
      </c>
      <c r="H37" s="51">
        <f t="shared" si="5"/>
        <v>252</v>
      </c>
      <c r="I37" s="163">
        <f t="shared" si="5"/>
        <v>159</v>
      </c>
      <c r="J37" s="163">
        <f t="shared" si="5"/>
        <v>93</v>
      </c>
      <c r="K37" s="187">
        <f t="shared" si="5"/>
        <v>36</v>
      </c>
      <c r="L37" s="187">
        <f t="shared" si="5"/>
        <v>36</v>
      </c>
      <c r="M37" s="100">
        <f t="shared" si="5"/>
        <v>72</v>
      </c>
      <c r="N37" s="163"/>
      <c r="O37" s="190"/>
      <c r="P37" s="191"/>
      <c r="Q37" s="163">
        <f>SUM(Q38:Q42)</f>
        <v>56</v>
      </c>
      <c r="R37" s="166">
        <f>SUM(R38:R42)</f>
        <v>124</v>
      </c>
      <c r="S37" s="103">
        <f>SUM(S38:S42)</f>
        <v>180</v>
      </c>
      <c r="T37" s="62"/>
    </row>
    <row r="38" spans="1:20" ht="21" customHeight="1">
      <c r="A38" s="227"/>
      <c r="B38" s="92" t="s">
        <v>97</v>
      </c>
      <c r="C38" s="185"/>
      <c r="D38" s="50"/>
      <c r="E38" s="186"/>
      <c r="F38" s="163">
        <f t="shared" ref="F38:F42" si="6">SUM(G38:H38)</f>
        <v>162</v>
      </c>
      <c r="G38" s="163">
        <v>54</v>
      </c>
      <c r="H38" s="51">
        <v>108</v>
      </c>
      <c r="I38" s="163">
        <v>64</v>
      </c>
      <c r="J38" s="163">
        <v>44</v>
      </c>
      <c r="K38" s="187"/>
      <c r="L38" s="187"/>
      <c r="M38" s="100"/>
      <c r="N38" s="163"/>
      <c r="O38" s="190"/>
      <c r="P38" s="191"/>
      <c r="Q38" s="163">
        <v>56</v>
      </c>
      <c r="R38" s="166">
        <v>52</v>
      </c>
      <c r="S38" s="103">
        <f>SUM(Q38:R38)</f>
        <v>108</v>
      </c>
      <c r="T38" s="62"/>
    </row>
    <row r="39" spans="1:20" ht="21" customHeight="1">
      <c r="A39" s="227"/>
      <c r="B39" s="92" t="s">
        <v>98</v>
      </c>
      <c r="C39" s="185"/>
      <c r="D39" s="185"/>
      <c r="E39" s="186"/>
      <c r="F39" s="163">
        <f t="shared" si="6"/>
        <v>54</v>
      </c>
      <c r="G39" s="163">
        <v>18</v>
      </c>
      <c r="H39" s="51">
        <v>36</v>
      </c>
      <c r="I39" s="163">
        <v>24</v>
      </c>
      <c r="J39" s="163">
        <v>12</v>
      </c>
      <c r="K39" s="187">
        <v>36</v>
      </c>
      <c r="L39" s="187"/>
      <c r="M39" s="100">
        <v>36</v>
      </c>
      <c r="N39" s="163"/>
      <c r="O39" s="190"/>
      <c r="P39" s="191"/>
      <c r="Q39" s="163"/>
      <c r="R39" s="135"/>
      <c r="S39" s="103"/>
      <c r="T39" s="62"/>
    </row>
    <row r="40" spans="1:20" ht="21" customHeight="1">
      <c r="A40" s="227"/>
      <c r="B40" s="92" t="s">
        <v>99</v>
      </c>
      <c r="C40" s="185"/>
      <c r="D40" s="185"/>
      <c r="E40" s="186"/>
      <c r="F40" s="163">
        <f t="shared" si="6"/>
        <v>54</v>
      </c>
      <c r="G40" s="163">
        <v>18</v>
      </c>
      <c r="H40" s="51">
        <v>36</v>
      </c>
      <c r="I40" s="163">
        <v>29</v>
      </c>
      <c r="J40" s="163">
        <v>7</v>
      </c>
      <c r="K40" s="187"/>
      <c r="L40" s="187">
        <v>36</v>
      </c>
      <c r="M40" s="100">
        <v>36</v>
      </c>
      <c r="N40" s="163"/>
      <c r="O40" s="190"/>
      <c r="P40" s="191"/>
      <c r="Q40" s="163"/>
      <c r="R40" s="135"/>
      <c r="S40" s="103"/>
      <c r="T40" s="62"/>
    </row>
    <row r="41" spans="1:20" ht="21" customHeight="1">
      <c r="A41" s="227"/>
      <c r="B41" s="92" t="s">
        <v>101</v>
      </c>
      <c r="C41" s="185"/>
      <c r="D41" s="185"/>
      <c r="E41" s="186"/>
      <c r="F41" s="163">
        <f t="shared" si="6"/>
        <v>54</v>
      </c>
      <c r="G41" s="163">
        <v>18</v>
      </c>
      <c r="H41" s="51">
        <v>36</v>
      </c>
      <c r="I41" s="163">
        <v>18</v>
      </c>
      <c r="J41" s="163">
        <v>18</v>
      </c>
      <c r="K41" s="105"/>
      <c r="L41" s="105"/>
      <c r="M41" s="52"/>
      <c r="N41" s="134"/>
      <c r="O41" s="192"/>
      <c r="P41" s="115"/>
      <c r="Q41" s="163"/>
      <c r="R41" s="166">
        <v>36</v>
      </c>
      <c r="S41" s="103">
        <f>SUM(Q41:R41)</f>
        <v>36</v>
      </c>
      <c r="T41" s="62"/>
    </row>
    <row r="42" spans="1:20" ht="25.5" customHeight="1">
      <c r="A42" s="228"/>
      <c r="B42" s="92" t="s">
        <v>100</v>
      </c>
      <c r="C42" s="193"/>
      <c r="D42" s="193"/>
      <c r="E42" s="163"/>
      <c r="F42" s="163">
        <f t="shared" si="6"/>
        <v>54</v>
      </c>
      <c r="G42" s="163">
        <v>18</v>
      </c>
      <c r="H42" s="51">
        <v>36</v>
      </c>
      <c r="I42" s="163">
        <v>24</v>
      </c>
      <c r="J42" s="163">
        <v>12</v>
      </c>
      <c r="K42" s="187"/>
      <c r="L42" s="187"/>
      <c r="M42" s="100"/>
      <c r="N42" s="163"/>
      <c r="O42" s="190"/>
      <c r="P42" s="191"/>
      <c r="Q42" s="163"/>
      <c r="R42" s="166">
        <v>36</v>
      </c>
      <c r="S42" s="103">
        <f>SUM(Q42:R42)</f>
        <v>36</v>
      </c>
      <c r="T42" s="62"/>
    </row>
    <row r="43" spans="1:20" ht="30" customHeight="1">
      <c r="A43" s="229" t="s">
        <v>21</v>
      </c>
      <c r="B43" s="88" t="s">
        <v>95</v>
      </c>
      <c r="C43" s="218"/>
      <c r="D43" s="218">
        <v>4</v>
      </c>
      <c r="E43" s="219"/>
      <c r="F43" s="182">
        <f t="shared" ref="F43:K43" si="7">SUM(F44:F47)</f>
        <v>219</v>
      </c>
      <c r="G43" s="182">
        <f t="shared" si="7"/>
        <v>73</v>
      </c>
      <c r="H43" s="182">
        <f t="shared" si="7"/>
        <v>146</v>
      </c>
      <c r="I43" s="182">
        <f t="shared" si="7"/>
        <v>52</v>
      </c>
      <c r="J43" s="182">
        <f t="shared" si="7"/>
        <v>94</v>
      </c>
      <c r="K43" s="182">
        <f t="shared" si="7"/>
        <v>64</v>
      </c>
      <c r="L43" s="182"/>
      <c r="M43" s="52">
        <f>SUM(M44:M47)</f>
        <v>64</v>
      </c>
      <c r="N43" s="182">
        <f>SUM(N44:N47)</f>
        <v>14</v>
      </c>
      <c r="O43" s="182">
        <f>SUM(O44:O47)</f>
        <v>36</v>
      </c>
      <c r="P43" s="52">
        <f>SUM(P44:P47)</f>
        <v>50</v>
      </c>
      <c r="Q43" s="182">
        <f>SUM(Q44:Q46)</f>
        <v>32</v>
      </c>
      <c r="R43" s="183"/>
      <c r="S43" s="102">
        <f>SUM(S44:S45)</f>
        <v>32</v>
      </c>
      <c r="T43" s="102">
        <f>SUM(T44:T47)</f>
        <v>50</v>
      </c>
    </row>
    <row r="44" spans="1:20" ht="37.5" customHeight="1">
      <c r="A44" s="230" t="s">
        <v>22</v>
      </c>
      <c r="B44" s="114" t="s">
        <v>171</v>
      </c>
      <c r="C44" s="24"/>
      <c r="D44" s="136" t="s">
        <v>107</v>
      </c>
      <c r="E44" s="25"/>
      <c r="F44" s="25">
        <v>48</v>
      </c>
      <c r="G44" s="25">
        <v>16</v>
      </c>
      <c r="H44" s="164">
        <v>32</v>
      </c>
      <c r="I44" s="27">
        <v>12</v>
      </c>
      <c r="J44" s="27">
        <v>20</v>
      </c>
      <c r="K44" s="38">
        <v>32</v>
      </c>
      <c r="L44" s="38"/>
      <c r="M44" s="100">
        <f>SUM(K44:L44)</f>
        <v>32</v>
      </c>
      <c r="N44" s="27"/>
      <c r="O44" s="27"/>
      <c r="P44" s="100"/>
      <c r="Q44" s="38"/>
      <c r="R44" s="75"/>
      <c r="S44" s="103"/>
      <c r="T44" s="62"/>
    </row>
    <row r="45" spans="1:20" ht="38.25" customHeight="1">
      <c r="A45" s="230" t="s">
        <v>23</v>
      </c>
      <c r="B45" s="114" t="s">
        <v>172</v>
      </c>
      <c r="C45" s="24"/>
      <c r="D45" s="136" t="s">
        <v>167</v>
      </c>
      <c r="E45" s="27"/>
      <c r="F45" s="25">
        <v>48</v>
      </c>
      <c r="G45" s="25">
        <v>16</v>
      </c>
      <c r="H45" s="164">
        <v>32</v>
      </c>
      <c r="I45" s="27">
        <v>12</v>
      </c>
      <c r="J45" s="27">
        <v>20</v>
      </c>
      <c r="K45" s="38"/>
      <c r="L45" s="38"/>
      <c r="M45" s="100"/>
      <c r="N45" s="27"/>
      <c r="O45" s="27"/>
      <c r="P45" s="100"/>
      <c r="Q45" s="38">
        <v>32</v>
      </c>
      <c r="R45" s="75"/>
      <c r="S45" s="103">
        <f>SUM(Q45:R45)</f>
        <v>32</v>
      </c>
      <c r="T45" s="62"/>
    </row>
    <row r="46" spans="1:20" ht="19.5" customHeight="1">
      <c r="A46" s="230" t="s">
        <v>24</v>
      </c>
      <c r="B46" s="114" t="s">
        <v>38</v>
      </c>
      <c r="C46" s="24"/>
      <c r="D46" s="136" t="s">
        <v>104</v>
      </c>
      <c r="E46" s="27"/>
      <c r="F46" s="25">
        <f>SUM(G46:H46)</f>
        <v>75</v>
      </c>
      <c r="G46" s="25">
        <v>25</v>
      </c>
      <c r="H46" s="164">
        <v>50</v>
      </c>
      <c r="I46" s="27">
        <v>16</v>
      </c>
      <c r="J46" s="27">
        <v>34</v>
      </c>
      <c r="K46" s="38"/>
      <c r="L46" s="38"/>
      <c r="M46" s="165"/>
      <c r="N46" s="27">
        <v>14</v>
      </c>
      <c r="O46" s="27">
        <v>36</v>
      </c>
      <c r="P46" s="100">
        <f>SUM(N46:O46)</f>
        <v>50</v>
      </c>
      <c r="Q46" s="38"/>
      <c r="R46" s="75"/>
      <c r="S46" s="103"/>
      <c r="T46" s="62">
        <v>18</v>
      </c>
    </row>
    <row r="47" spans="1:20" ht="32.25" customHeight="1">
      <c r="A47" s="230" t="s">
        <v>47</v>
      </c>
      <c r="B47" s="114" t="s">
        <v>220</v>
      </c>
      <c r="C47" s="24"/>
      <c r="D47" s="136" t="s">
        <v>107</v>
      </c>
      <c r="E47" s="25"/>
      <c r="F47" s="25">
        <f>SUM(G47:H47)</f>
        <v>48</v>
      </c>
      <c r="G47" s="25">
        <v>16</v>
      </c>
      <c r="H47" s="164">
        <v>32</v>
      </c>
      <c r="I47" s="27">
        <v>12</v>
      </c>
      <c r="J47" s="27">
        <v>20</v>
      </c>
      <c r="K47" s="38">
        <v>32</v>
      </c>
      <c r="L47" s="38"/>
      <c r="M47" s="100">
        <f>SUM(K47:L47)</f>
        <v>32</v>
      </c>
      <c r="N47" s="27"/>
      <c r="O47" s="27"/>
      <c r="P47" s="100"/>
      <c r="Q47" s="38"/>
      <c r="R47" s="75"/>
      <c r="S47" s="103"/>
      <c r="T47" s="62">
        <v>32</v>
      </c>
    </row>
    <row r="48" spans="1:20" ht="24" customHeight="1">
      <c r="A48" s="222" t="s">
        <v>197</v>
      </c>
      <c r="B48" s="83" t="s">
        <v>198</v>
      </c>
      <c r="C48" s="176"/>
      <c r="D48" s="180">
        <v>8</v>
      </c>
      <c r="E48" s="180">
        <v>7</v>
      </c>
      <c r="F48" s="175">
        <f t="shared" ref="F48:S48" si="8">SUM(F50,F53,F59,F64,F69)</f>
        <v>2205</v>
      </c>
      <c r="G48" s="175">
        <f t="shared" si="8"/>
        <v>267</v>
      </c>
      <c r="H48" s="175">
        <f t="shared" si="8"/>
        <v>1938</v>
      </c>
      <c r="I48" s="175">
        <f t="shared" si="8"/>
        <v>179</v>
      </c>
      <c r="J48" s="175">
        <f t="shared" si="8"/>
        <v>355</v>
      </c>
      <c r="K48" s="175">
        <f t="shared" si="8"/>
        <v>162</v>
      </c>
      <c r="L48" s="175">
        <f t="shared" si="8"/>
        <v>308</v>
      </c>
      <c r="M48" s="179">
        <f t="shared" si="8"/>
        <v>470</v>
      </c>
      <c r="N48" s="175">
        <f t="shared" si="8"/>
        <v>236</v>
      </c>
      <c r="O48" s="175">
        <f t="shared" si="8"/>
        <v>556</v>
      </c>
      <c r="P48" s="179">
        <f t="shared" si="8"/>
        <v>792</v>
      </c>
      <c r="Q48" s="175">
        <f t="shared" si="8"/>
        <v>244</v>
      </c>
      <c r="R48" s="175">
        <f t="shared" si="8"/>
        <v>432</v>
      </c>
      <c r="S48" s="179">
        <f t="shared" si="8"/>
        <v>676</v>
      </c>
      <c r="T48" s="173"/>
    </row>
    <row r="49" spans="1:22" ht="23.25" customHeight="1">
      <c r="A49" s="222" t="s">
        <v>25</v>
      </c>
      <c r="B49" s="83" t="s">
        <v>26</v>
      </c>
      <c r="C49" s="176"/>
      <c r="D49" s="180">
        <v>8</v>
      </c>
      <c r="E49" s="180">
        <v>7</v>
      </c>
      <c r="F49" s="180">
        <v>2205</v>
      </c>
      <c r="G49" s="180">
        <v>267</v>
      </c>
      <c r="H49" s="180">
        <v>1938</v>
      </c>
      <c r="I49" s="181">
        <v>179</v>
      </c>
      <c r="J49" s="180">
        <v>355</v>
      </c>
      <c r="K49" s="180">
        <v>162</v>
      </c>
      <c r="L49" s="180">
        <v>308</v>
      </c>
      <c r="M49" s="184">
        <v>470</v>
      </c>
      <c r="N49" s="180">
        <v>236</v>
      </c>
      <c r="O49" s="180">
        <v>556</v>
      </c>
      <c r="P49" s="184">
        <v>792</v>
      </c>
      <c r="Q49" s="180">
        <v>244</v>
      </c>
      <c r="R49" s="180">
        <v>396</v>
      </c>
      <c r="S49" s="184">
        <v>676</v>
      </c>
      <c r="T49" s="173"/>
    </row>
    <row r="50" spans="1:22" ht="27.75" customHeight="1">
      <c r="A50" s="231" t="s">
        <v>39</v>
      </c>
      <c r="B50" s="159" t="s">
        <v>175</v>
      </c>
      <c r="C50" s="148"/>
      <c r="D50" s="110">
        <v>2</v>
      </c>
      <c r="E50" s="96"/>
      <c r="F50" s="95">
        <f t="shared" ref="F50:K50" si="9">SUM(F51:F52)</f>
        <v>93</v>
      </c>
      <c r="G50" s="95">
        <f t="shared" si="9"/>
        <v>19</v>
      </c>
      <c r="H50" s="95">
        <f t="shared" si="9"/>
        <v>74</v>
      </c>
      <c r="I50" s="95">
        <f t="shared" si="9"/>
        <v>14</v>
      </c>
      <c r="J50" s="95">
        <f t="shared" si="9"/>
        <v>24</v>
      </c>
      <c r="K50" s="95">
        <f t="shared" si="9"/>
        <v>74</v>
      </c>
      <c r="L50" s="95"/>
      <c r="M50" s="95">
        <f>SUM(M51:M52)</f>
        <v>74</v>
      </c>
      <c r="N50" s="95"/>
      <c r="O50" s="95"/>
      <c r="P50" s="95"/>
      <c r="Q50" s="95"/>
      <c r="R50" s="149"/>
      <c r="S50" s="103"/>
      <c r="T50" s="102"/>
      <c r="V50" s="31"/>
    </row>
    <row r="51" spans="1:22" ht="22.5" customHeight="1">
      <c r="A51" s="232" t="s">
        <v>40</v>
      </c>
      <c r="B51" s="220" t="s">
        <v>196</v>
      </c>
      <c r="C51" s="185"/>
      <c r="D51" s="136" t="s">
        <v>107</v>
      </c>
      <c r="E51" s="143"/>
      <c r="F51" s="126">
        <v>57</v>
      </c>
      <c r="G51" s="126">
        <v>19</v>
      </c>
      <c r="H51" s="127">
        <v>38</v>
      </c>
      <c r="I51" s="126">
        <v>14</v>
      </c>
      <c r="J51" s="126">
        <v>24</v>
      </c>
      <c r="K51" s="128">
        <v>38</v>
      </c>
      <c r="L51" s="140"/>
      <c r="M51" s="125">
        <f>SUM(K51:L51)</f>
        <v>38</v>
      </c>
      <c r="N51" s="113"/>
      <c r="O51" s="113"/>
      <c r="P51" s="95"/>
      <c r="Q51" s="141"/>
      <c r="R51" s="142"/>
      <c r="S51" s="103"/>
      <c r="T51" s="104"/>
      <c r="V51" s="31"/>
    </row>
    <row r="52" spans="1:22" ht="20.25" customHeight="1">
      <c r="A52" s="230" t="s">
        <v>41</v>
      </c>
      <c r="B52" s="34" t="s">
        <v>27</v>
      </c>
      <c r="C52" s="24"/>
      <c r="D52" s="136" t="s">
        <v>107</v>
      </c>
      <c r="E52" s="143"/>
      <c r="F52" s="126">
        <v>36</v>
      </c>
      <c r="G52" s="126"/>
      <c r="H52" s="127">
        <v>36</v>
      </c>
      <c r="I52" s="126"/>
      <c r="J52" s="126"/>
      <c r="K52" s="128">
        <v>36</v>
      </c>
      <c r="L52" s="128"/>
      <c r="M52" s="125">
        <f>SUM(K52:L52)</f>
        <v>36</v>
      </c>
      <c r="N52" s="32"/>
      <c r="O52" s="32"/>
      <c r="P52" s="99"/>
      <c r="Q52" s="33"/>
      <c r="R52" s="73"/>
      <c r="S52" s="103"/>
      <c r="T52" s="62"/>
    </row>
    <row r="53" spans="1:22" ht="25.5" customHeight="1">
      <c r="A53" s="233" t="s">
        <v>113</v>
      </c>
      <c r="B53" s="159" t="s">
        <v>176</v>
      </c>
      <c r="C53" s="150"/>
      <c r="D53" s="179">
        <v>2</v>
      </c>
      <c r="E53" s="96" t="s">
        <v>110</v>
      </c>
      <c r="F53" s="95">
        <f>SUM(F54:F57)</f>
        <v>1092</v>
      </c>
      <c r="G53" s="95">
        <f>SUM(G54:G55)</f>
        <v>136</v>
      </c>
      <c r="H53" s="95">
        <f>SUM(H54:H57)</f>
        <v>956</v>
      </c>
      <c r="I53" s="95">
        <f>SUM(I54:I55)</f>
        <v>92</v>
      </c>
      <c r="J53" s="95">
        <f>SUM(J54:J55)</f>
        <v>180</v>
      </c>
      <c r="K53" s="95">
        <f>SUM(K54:K57)</f>
        <v>88</v>
      </c>
      <c r="L53" s="95">
        <f>SUM(L54:L57)</f>
        <v>228</v>
      </c>
      <c r="M53" s="95">
        <f>SUM(M54:M57)</f>
        <v>316</v>
      </c>
      <c r="N53" s="95">
        <f>SUM(N55:N57)</f>
        <v>156</v>
      </c>
      <c r="O53" s="95">
        <f>SUM(O54:O57)</f>
        <v>484</v>
      </c>
      <c r="P53" s="95">
        <f>SUM(P54:P57)</f>
        <v>640</v>
      </c>
      <c r="Q53" s="167"/>
      <c r="R53" s="151"/>
      <c r="S53" s="103"/>
      <c r="T53" s="103">
        <f>SUM(T54:T55)</f>
        <v>80</v>
      </c>
    </row>
    <row r="54" spans="1:22" ht="30.75" customHeight="1">
      <c r="A54" s="232" t="s">
        <v>114</v>
      </c>
      <c r="B54" s="158" t="s">
        <v>200</v>
      </c>
      <c r="C54" s="34"/>
      <c r="D54" s="136"/>
      <c r="E54" s="12" t="s">
        <v>165</v>
      </c>
      <c r="F54" s="162">
        <f>SUM(G54:H54)</f>
        <v>204</v>
      </c>
      <c r="G54" s="162">
        <v>68</v>
      </c>
      <c r="H54" s="51">
        <v>136</v>
      </c>
      <c r="I54" s="162">
        <v>46</v>
      </c>
      <c r="J54" s="162">
        <v>90</v>
      </c>
      <c r="K54" s="38">
        <v>52</v>
      </c>
      <c r="L54" s="38">
        <v>84</v>
      </c>
      <c r="M54" s="100">
        <f>SUM(K54:L54)</f>
        <v>136</v>
      </c>
      <c r="N54" s="162"/>
      <c r="O54" s="162"/>
      <c r="P54" s="100"/>
      <c r="Q54" s="15"/>
      <c r="R54" s="73"/>
      <c r="S54" s="103"/>
      <c r="T54" s="62">
        <v>40</v>
      </c>
    </row>
    <row r="55" spans="1:22" ht="34.5" customHeight="1">
      <c r="A55" s="232" t="s">
        <v>177</v>
      </c>
      <c r="B55" s="158" t="s">
        <v>201</v>
      </c>
      <c r="C55" s="23"/>
      <c r="D55" s="136"/>
      <c r="E55" s="12" t="s">
        <v>168</v>
      </c>
      <c r="F55" s="162">
        <f>SUM(G55:H55)</f>
        <v>204</v>
      </c>
      <c r="G55" s="162">
        <v>68</v>
      </c>
      <c r="H55" s="51">
        <v>136</v>
      </c>
      <c r="I55" s="162">
        <v>46</v>
      </c>
      <c r="J55" s="162">
        <v>90</v>
      </c>
      <c r="K55" s="38"/>
      <c r="L55" s="38"/>
      <c r="M55" s="100"/>
      <c r="N55" s="162">
        <v>84</v>
      </c>
      <c r="O55" s="162">
        <v>52</v>
      </c>
      <c r="P55" s="100">
        <f>SUM(N55:O55)</f>
        <v>136</v>
      </c>
      <c r="Q55" s="15"/>
      <c r="R55" s="73"/>
      <c r="S55" s="103"/>
      <c r="T55" s="62">
        <v>40</v>
      </c>
    </row>
    <row r="56" spans="1:22" ht="18" customHeight="1">
      <c r="A56" s="230" t="s">
        <v>115</v>
      </c>
      <c r="B56" s="34" t="s">
        <v>27</v>
      </c>
      <c r="C56" s="23"/>
      <c r="D56" s="136" t="s">
        <v>104</v>
      </c>
      <c r="E56" s="12"/>
      <c r="F56" s="30">
        <v>288</v>
      </c>
      <c r="G56" s="30"/>
      <c r="H56" s="14">
        <v>288</v>
      </c>
      <c r="I56" s="30"/>
      <c r="J56" s="30"/>
      <c r="K56" s="15">
        <v>36</v>
      </c>
      <c r="L56" s="15">
        <v>144</v>
      </c>
      <c r="M56" s="100">
        <f>SUM(K56:L56)</f>
        <v>180</v>
      </c>
      <c r="N56" s="29">
        <v>72</v>
      </c>
      <c r="O56" s="29">
        <v>36</v>
      </c>
      <c r="P56" s="93">
        <f>SUM(N56:O56)</f>
        <v>108</v>
      </c>
      <c r="Q56" s="15"/>
      <c r="R56" s="73"/>
      <c r="S56" s="103"/>
      <c r="T56" s="62"/>
    </row>
    <row r="57" spans="1:22" ht="19.5" customHeight="1">
      <c r="A57" s="230" t="s">
        <v>116</v>
      </c>
      <c r="B57" s="34" t="s">
        <v>28</v>
      </c>
      <c r="C57" s="145"/>
      <c r="D57" s="136" t="s">
        <v>104</v>
      </c>
      <c r="E57" s="147"/>
      <c r="F57" s="157">
        <v>396</v>
      </c>
      <c r="G57" s="157"/>
      <c r="H57" s="14">
        <v>396</v>
      </c>
      <c r="I57" s="157"/>
      <c r="J57" s="157"/>
      <c r="K57" s="15"/>
      <c r="L57" s="15"/>
      <c r="M57" s="144"/>
      <c r="N57" s="146"/>
      <c r="O57" s="163">
        <v>396</v>
      </c>
      <c r="P57" s="100">
        <f>SUM(N57:O57)</f>
        <v>396</v>
      </c>
      <c r="Q57" s="154"/>
      <c r="R57" s="155"/>
      <c r="S57" s="102"/>
      <c r="T57" s="104"/>
      <c r="V57" s="31"/>
    </row>
    <row r="58" spans="1:22" ht="19.5" customHeight="1">
      <c r="A58" s="232"/>
      <c r="B58" s="34" t="s">
        <v>202</v>
      </c>
      <c r="C58" s="145"/>
      <c r="D58" s="136"/>
      <c r="E58" s="12" t="s">
        <v>168</v>
      </c>
      <c r="F58" s="157"/>
      <c r="G58" s="157"/>
      <c r="H58" s="14"/>
      <c r="I58" s="157"/>
      <c r="J58" s="157"/>
      <c r="K58" s="15"/>
      <c r="L58" s="15"/>
      <c r="M58" s="144"/>
      <c r="N58" s="146"/>
      <c r="O58" s="163"/>
      <c r="P58" s="100"/>
      <c r="Q58" s="154"/>
      <c r="R58" s="155"/>
      <c r="S58" s="102"/>
      <c r="T58" s="104"/>
      <c r="V58" s="31"/>
    </row>
    <row r="59" spans="1:22" ht="23.25" customHeight="1">
      <c r="A59" s="233" t="s">
        <v>178</v>
      </c>
      <c r="B59" s="160" t="s">
        <v>179</v>
      </c>
      <c r="C59" s="156"/>
      <c r="D59" s="110">
        <v>2</v>
      </c>
      <c r="E59" s="194" t="s">
        <v>111</v>
      </c>
      <c r="F59" s="52">
        <f>SUM(F60:F63)</f>
        <v>348</v>
      </c>
      <c r="G59" s="52">
        <f>SUM(G60:G63)</f>
        <v>44</v>
      </c>
      <c r="H59" s="52">
        <f>SUM(H60:H63)</f>
        <v>304</v>
      </c>
      <c r="I59" s="52">
        <f>SUM(I60:I63)</f>
        <v>26</v>
      </c>
      <c r="J59" s="52">
        <f>SUM(J60:J63)</f>
        <v>62</v>
      </c>
      <c r="K59" s="52"/>
      <c r="L59" s="52">
        <f>SUM(L60:L63)</f>
        <v>80</v>
      </c>
      <c r="M59" s="52">
        <f>SUM(M60:M62)</f>
        <v>80</v>
      </c>
      <c r="N59" s="52">
        <f>SUM(N60:N62)</f>
        <v>80</v>
      </c>
      <c r="O59" s="52">
        <f>SUM(O60:O62)</f>
        <v>36</v>
      </c>
      <c r="P59" s="52">
        <f>SUM(P60:P63)</f>
        <v>116</v>
      </c>
      <c r="Q59" s="94"/>
      <c r="R59" s="168">
        <f>SUM(R60:R63)</f>
        <v>108</v>
      </c>
      <c r="S59" s="102">
        <f>SUM(S60:S63)</f>
        <v>108</v>
      </c>
      <c r="T59" s="103">
        <f>SUM(T60:T61)</f>
        <v>14</v>
      </c>
    </row>
    <row r="60" spans="1:22" ht="35.25" customHeight="1">
      <c r="A60" s="232" t="s">
        <v>180</v>
      </c>
      <c r="B60" s="161" t="s">
        <v>181</v>
      </c>
      <c r="C60" s="34"/>
      <c r="D60" s="50"/>
      <c r="E60" s="266" t="s">
        <v>169</v>
      </c>
      <c r="F60" s="30">
        <f>SUM(G60:H60)</f>
        <v>66</v>
      </c>
      <c r="G60" s="30">
        <v>22</v>
      </c>
      <c r="H60" s="14">
        <v>44</v>
      </c>
      <c r="I60" s="30">
        <v>12</v>
      </c>
      <c r="J60" s="30">
        <v>32</v>
      </c>
      <c r="K60" s="15"/>
      <c r="L60" s="15">
        <v>24</v>
      </c>
      <c r="M60" s="93">
        <f>SUM(K60:L60)</f>
        <v>24</v>
      </c>
      <c r="N60" s="13">
        <v>20</v>
      </c>
      <c r="O60" s="13"/>
      <c r="P60" s="93">
        <f>SUM(N60:O60)</f>
        <v>20</v>
      </c>
      <c r="Q60" s="15"/>
      <c r="R60" s="73"/>
      <c r="S60" s="103"/>
      <c r="T60" s="62">
        <v>8</v>
      </c>
    </row>
    <row r="61" spans="1:22" ht="29.25" customHeight="1">
      <c r="A61" s="232" t="s">
        <v>182</v>
      </c>
      <c r="B61" s="161" t="s">
        <v>183</v>
      </c>
      <c r="C61" s="34"/>
      <c r="D61" s="50"/>
      <c r="E61" s="267"/>
      <c r="F61" s="30">
        <f>SUM(G61:H61)</f>
        <v>66</v>
      </c>
      <c r="G61" s="30">
        <v>22</v>
      </c>
      <c r="H61" s="14">
        <v>44</v>
      </c>
      <c r="I61" s="30">
        <v>14</v>
      </c>
      <c r="J61" s="30">
        <v>30</v>
      </c>
      <c r="K61" s="15"/>
      <c r="L61" s="15">
        <v>20</v>
      </c>
      <c r="M61" s="93">
        <f>SUM(K61:L61)</f>
        <v>20</v>
      </c>
      <c r="N61" s="89">
        <v>24</v>
      </c>
      <c r="O61" s="89"/>
      <c r="P61" s="93">
        <f>SUM(N61:O61)</f>
        <v>24</v>
      </c>
      <c r="Q61" s="15"/>
      <c r="R61" s="73"/>
      <c r="S61" s="103"/>
      <c r="T61" s="62">
        <v>6</v>
      </c>
    </row>
    <row r="62" spans="1:22" ht="19.5" customHeight="1">
      <c r="A62" s="230" t="s">
        <v>184</v>
      </c>
      <c r="B62" s="161" t="s">
        <v>27</v>
      </c>
      <c r="C62" s="34"/>
      <c r="D62" s="136" t="s">
        <v>104</v>
      </c>
      <c r="E62" s="12"/>
      <c r="F62" s="30">
        <v>108</v>
      </c>
      <c r="G62" s="30"/>
      <c r="H62" s="14">
        <v>108</v>
      </c>
      <c r="I62" s="30"/>
      <c r="J62" s="30"/>
      <c r="K62" s="15"/>
      <c r="L62" s="15">
        <v>36</v>
      </c>
      <c r="M62" s="93">
        <f>SUM(K62:L62)</f>
        <v>36</v>
      </c>
      <c r="N62" s="89">
        <v>36</v>
      </c>
      <c r="O62" s="89">
        <v>36</v>
      </c>
      <c r="P62" s="93">
        <f>SUM(N62:O62)</f>
        <v>72</v>
      </c>
      <c r="Q62" s="15"/>
      <c r="R62" s="73"/>
      <c r="S62" s="103"/>
      <c r="T62" s="62"/>
    </row>
    <row r="63" spans="1:22" ht="19.5" customHeight="1">
      <c r="A63" s="234" t="s">
        <v>185</v>
      </c>
      <c r="B63" s="23" t="s">
        <v>28</v>
      </c>
      <c r="C63" s="152"/>
      <c r="D63" s="136" t="s">
        <v>105</v>
      </c>
      <c r="E63" s="153"/>
      <c r="F63" s="157">
        <v>108</v>
      </c>
      <c r="G63" s="157"/>
      <c r="H63" s="14">
        <v>108</v>
      </c>
      <c r="I63" s="157"/>
      <c r="J63" s="157"/>
      <c r="K63" s="15"/>
      <c r="L63" s="15"/>
      <c r="M63" s="93"/>
      <c r="N63" s="29"/>
      <c r="O63" s="29"/>
      <c r="P63" s="93"/>
      <c r="Q63" s="139"/>
      <c r="R63" s="75">
        <v>108</v>
      </c>
      <c r="S63" s="103">
        <f>SUM(R63)</f>
        <v>108</v>
      </c>
      <c r="T63" s="124"/>
    </row>
    <row r="64" spans="1:22" ht="33" customHeight="1">
      <c r="A64" s="235" t="s">
        <v>117</v>
      </c>
      <c r="B64" s="169" t="s">
        <v>186</v>
      </c>
      <c r="C64" s="170"/>
      <c r="D64" s="110">
        <v>1</v>
      </c>
      <c r="E64" s="194" t="s">
        <v>111</v>
      </c>
      <c r="F64" s="174">
        <f>SUM(F65:F68)</f>
        <v>546</v>
      </c>
      <c r="G64" s="174">
        <f>SUM(G65:G68)</f>
        <v>50</v>
      </c>
      <c r="H64" s="52">
        <f>SUM(H65:H68)</f>
        <v>496</v>
      </c>
      <c r="I64" s="52">
        <f>SUM(I65:I66)</f>
        <v>34</v>
      </c>
      <c r="J64" s="52">
        <f>SUM(J65:J66)</f>
        <v>66</v>
      </c>
      <c r="K64" s="100"/>
      <c r="L64" s="100"/>
      <c r="M64" s="100"/>
      <c r="N64" s="100"/>
      <c r="O64" s="52">
        <f>SUM(O65:O68)</f>
        <v>36</v>
      </c>
      <c r="P64" s="52">
        <f>SUM(P65:P68)</f>
        <v>36</v>
      </c>
      <c r="Q64" s="52">
        <f>SUM(Q65:Q68)</f>
        <v>172</v>
      </c>
      <c r="R64" s="168">
        <f>SUM(R65:R68)</f>
        <v>288</v>
      </c>
      <c r="S64" s="102">
        <f>SUM(S65:S68)</f>
        <v>460</v>
      </c>
      <c r="T64" s="103"/>
    </row>
    <row r="65" spans="1:22" ht="45.75" customHeight="1">
      <c r="A65" s="230" t="s">
        <v>53</v>
      </c>
      <c r="B65" s="34" t="s">
        <v>187</v>
      </c>
      <c r="C65" s="25"/>
      <c r="D65" s="136"/>
      <c r="E65" s="266" t="s">
        <v>170</v>
      </c>
      <c r="F65" s="27">
        <f>SUM(G65:H65)</f>
        <v>54</v>
      </c>
      <c r="G65" s="27">
        <v>18</v>
      </c>
      <c r="H65" s="51">
        <f>SUM(I65:J65)</f>
        <v>36</v>
      </c>
      <c r="I65" s="27">
        <v>12</v>
      </c>
      <c r="J65" s="27">
        <v>24</v>
      </c>
      <c r="K65" s="38"/>
      <c r="L65" s="38"/>
      <c r="M65" s="100"/>
      <c r="N65" s="27"/>
      <c r="O65" s="27">
        <v>36</v>
      </c>
      <c r="P65" s="100">
        <f>SUM(O65)</f>
        <v>36</v>
      </c>
      <c r="Q65" s="38"/>
      <c r="R65" s="75"/>
      <c r="S65" s="103"/>
      <c r="T65" s="62"/>
    </row>
    <row r="66" spans="1:22" ht="29.25" customHeight="1">
      <c r="A66" s="230" t="s">
        <v>188</v>
      </c>
      <c r="B66" s="34" t="s">
        <v>189</v>
      </c>
      <c r="C66" s="25"/>
      <c r="D66" s="136"/>
      <c r="E66" s="267"/>
      <c r="F66" s="27">
        <f>SUM(G66:H66)</f>
        <v>96</v>
      </c>
      <c r="G66" s="27">
        <v>32</v>
      </c>
      <c r="H66" s="51">
        <v>64</v>
      </c>
      <c r="I66" s="27">
        <v>22</v>
      </c>
      <c r="J66" s="27">
        <v>42</v>
      </c>
      <c r="K66" s="38"/>
      <c r="L66" s="38"/>
      <c r="M66" s="100"/>
      <c r="N66" s="27"/>
      <c r="O66" s="27"/>
      <c r="P66" s="100"/>
      <c r="Q66" s="38">
        <v>64</v>
      </c>
      <c r="R66" s="75"/>
      <c r="S66" s="103">
        <f>SUM(Q66:R66)</f>
        <v>64</v>
      </c>
      <c r="T66" s="62"/>
    </row>
    <row r="67" spans="1:22" ht="16.5" customHeight="1">
      <c r="A67" s="230" t="s">
        <v>118</v>
      </c>
      <c r="B67" s="34" t="s">
        <v>27</v>
      </c>
      <c r="C67" s="25"/>
      <c r="D67" s="241" t="s">
        <v>105</v>
      </c>
      <c r="E67" s="17"/>
      <c r="F67" s="27">
        <v>108</v>
      </c>
      <c r="G67" s="27"/>
      <c r="H67" s="51">
        <v>108</v>
      </c>
      <c r="I67" s="129"/>
      <c r="J67" s="129"/>
      <c r="K67" s="38"/>
      <c r="L67" s="38"/>
      <c r="M67" s="100"/>
      <c r="N67" s="27"/>
      <c r="O67" s="27"/>
      <c r="P67" s="100"/>
      <c r="Q67" s="38">
        <v>108</v>
      </c>
      <c r="R67" s="75"/>
      <c r="S67" s="103">
        <f>SUM(Q67:R67)</f>
        <v>108</v>
      </c>
      <c r="T67" s="62"/>
    </row>
    <row r="68" spans="1:22" ht="19.5" customHeight="1">
      <c r="A68" s="230" t="s">
        <v>119</v>
      </c>
      <c r="B68" s="34" t="s">
        <v>28</v>
      </c>
      <c r="C68" s="25"/>
      <c r="D68" s="242"/>
      <c r="E68" s="17"/>
      <c r="F68" s="27">
        <v>288</v>
      </c>
      <c r="G68" s="27"/>
      <c r="H68" s="51">
        <v>288</v>
      </c>
      <c r="I68" s="129"/>
      <c r="J68" s="129"/>
      <c r="K68" s="38"/>
      <c r="L68" s="38"/>
      <c r="M68" s="100"/>
      <c r="N68" s="27"/>
      <c r="O68" s="27"/>
      <c r="P68" s="100"/>
      <c r="Q68" s="38"/>
      <c r="R68" s="75">
        <v>288</v>
      </c>
      <c r="S68" s="103">
        <f>SUM(Q68:R68)</f>
        <v>288</v>
      </c>
      <c r="T68" s="62"/>
    </row>
    <row r="69" spans="1:22" ht="21.75" customHeight="1">
      <c r="A69" s="236" t="s">
        <v>190</v>
      </c>
      <c r="B69" s="171" t="s">
        <v>191</v>
      </c>
      <c r="C69" s="170"/>
      <c r="D69" s="110">
        <v>1</v>
      </c>
      <c r="E69" s="194" t="s">
        <v>108</v>
      </c>
      <c r="F69" s="174">
        <f>SUM(F70:F72)</f>
        <v>126</v>
      </c>
      <c r="G69" s="174">
        <f>SUM(G70:G72)</f>
        <v>18</v>
      </c>
      <c r="H69" s="52">
        <f>SUM(H70:H72)</f>
        <v>108</v>
      </c>
      <c r="I69" s="52">
        <f t="shared" ref="I69:J69" si="10">SUM(I70:I72)</f>
        <v>13</v>
      </c>
      <c r="J69" s="52">
        <f t="shared" si="10"/>
        <v>23</v>
      </c>
      <c r="K69" s="100"/>
      <c r="L69" s="100"/>
      <c r="M69" s="100"/>
      <c r="N69" s="100"/>
      <c r="O69" s="100"/>
      <c r="P69" s="100"/>
      <c r="Q69" s="52">
        <f>SUM(Q70:Q72)</f>
        <v>72</v>
      </c>
      <c r="R69" s="168">
        <f>SUM(R70:R74)</f>
        <v>36</v>
      </c>
      <c r="S69" s="102">
        <f>SUM(S70:S72)</f>
        <v>108</v>
      </c>
      <c r="T69" s="103"/>
    </row>
    <row r="70" spans="1:22" ht="33.75" customHeight="1">
      <c r="A70" s="230" t="s">
        <v>192</v>
      </c>
      <c r="B70" s="114" t="s">
        <v>193</v>
      </c>
      <c r="C70" s="25"/>
      <c r="D70" s="136"/>
      <c r="E70" s="17" t="s">
        <v>170</v>
      </c>
      <c r="F70" s="27">
        <v>54</v>
      </c>
      <c r="G70" s="27">
        <v>18</v>
      </c>
      <c r="H70" s="51">
        <v>36</v>
      </c>
      <c r="I70" s="27">
        <v>13</v>
      </c>
      <c r="J70" s="27">
        <v>23</v>
      </c>
      <c r="K70" s="38"/>
      <c r="L70" s="38"/>
      <c r="M70" s="100"/>
      <c r="N70" s="27"/>
      <c r="O70" s="27"/>
      <c r="P70" s="100"/>
      <c r="Q70" s="38">
        <v>36</v>
      </c>
      <c r="R70" s="75"/>
      <c r="S70" s="103">
        <f>SUM(Q70:R70)</f>
        <v>36</v>
      </c>
      <c r="T70" s="62"/>
    </row>
    <row r="71" spans="1:22" ht="16.5" customHeight="1">
      <c r="A71" s="230" t="s">
        <v>194</v>
      </c>
      <c r="B71" s="114" t="s">
        <v>27</v>
      </c>
      <c r="C71" s="25"/>
      <c r="D71" s="241" t="s">
        <v>105</v>
      </c>
      <c r="E71" s="28"/>
      <c r="F71" s="27">
        <v>36</v>
      </c>
      <c r="G71" s="27"/>
      <c r="H71" s="51">
        <v>36</v>
      </c>
      <c r="I71" s="129"/>
      <c r="J71" s="129"/>
      <c r="K71" s="38"/>
      <c r="L71" s="38"/>
      <c r="M71" s="100"/>
      <c r="N71" s="27"/>
      <c r="O71" s="27"/>
      <c r="P71" s="100"/>
      <c r="Q71" s="38">
        <v>36</v>
      </c>
      <c r="R71" s="75"/>
      <c r="S71" s="103">
        <f>SUM(Q71:R71)</f>
        <v>36</v>
      </c>
      <c r="T71" s="62"/>
    </row>
    <row r="72" spans="1:22" ht="16.5" customHeight="1">
      <c r="A72" s="230" t="s">
        <v>195</v>
      </c>
      <c r="B72" s="114" t="s">
        <v>28</v>
      </c>
      <c r="C72" s="25"/>
      <c r="D72" s="242"/>
      <c r="E72" s="28"/>
      <c r="F72" s="27">
        <v>36</v>
      </c>
      <c r="G72" s="27"/>
      <c r="H72" s="51">
        <v>36</v>
      </c>
      <c r="I72" s="129"/>
      <c r="J72" s="129"/>
      <c r="K72" s="38"/>
      <c r="L72" s="38"/>
      <c r="M72" s="100"/>
      <c r="N72" s="27"/>
      <c r="O72" s="27"/>
      <c r="P72" s="100"/>
      <c r="Q72" s="38"/>
      <c r="R72" s="75">
        <v>36</v>
      </c>
      <c r="S72" s="103">
        <f>SUM(Q72:R72)</f>
        <v>36</v>
      </c>
      <c r="T72" s="62"/>
    </row>
    <row r="73" spans="1:22" ht="30.75" customHeight="1">
      <c r="A73" s="230"/>
      <c r="B73" s="34" t="s">
        <v>204</v>
      </c>
      <c r="C73" s="25"/>
      <c r="D73" s="136"/>
      <c r="E73" s="12" t="s">
        <v>203</v>
      </c>
      <c r="F73" s="27"/>
      <c r="G73" s="27"/>
      <c r="H73" s="51"/>
      <c r="I73" s="129"/>
      <c r="J73" s="129"/>
      <c r="K73" s="38"/>
      <c r="L73" s="38"/>
      <c r="M73" s="100"/>
      <c r="N73" s="27"/>
      <c r="O73" s="27"/>
      <c r="P73" s="100"/>
      <c r="Q73" s="38"/>
      <c r="R73" s="75"/>
      <c r="S73" s="103"/>
      <c r="T73" s="62"/>
    </row>
    <row r="74" spans="1:22" ht="17.25" customHeight="1">
      <c r="A74" s="237" t="s">
        <v>29</v>
      </c>
      <c r="B74" s="178" t="s">
        <v>20</v>
      </c>
      <c r="C74" s="137"/>
      <c r="D74" s="136" t="s">
        <v>167</v>
      </c>
      <c r="E74" s="136"/>
      <c r="F74" s="53">
        <v>60</v>
      </c>
      <c r="G74" s="35" t="s">
        <v>102</v>
      </c>
      <c r="H74" s="36">
        <v>40</v>
      </c>
      <c r="I74" s="138"/>
      <c r="J74" s="37"/>
      <c r="K74" s="139"/>
      <c r="L74" s="38"/>
      <c r="M74" s="100"/>
      <c r="N74" s="37"/>
      <c r="O74" s="37"/>
      <c r="P74" s="100"/>
      <c r="Q74" s="38">
        <v>40</v>
      </c>
      <c r="R74" s="75"/>
      <c r="S74" s="103">
        <v>40</v>
      </c>
      <c r="T74" s="62"/>
      <c r="V74" s="31"/>
    </row>
    <row r="75" spans="1:22" ht="26.25" customHeight="1">
      <c r="A75" s="305" t="s">
        <v>30</v>
      </c>
      <c r="B75" s="306"/>
      <c r="C75" s="112">
        <v>2</v>
      </c>
      <c r="D75" s="112">
        <v>21</v>
      </c>
      <c r="E75" s="111" t="s">
        <v>209</v>
      </c>
      <c r="F75" s="101">
        <f t="shared" ref="F75:L75" si="11">SUM(F19,F43,F48,F74)</f>
        <v>5553</v>
      </c>
      <c r="G75" s="101">
        <f t="shared" si="11"/>
        <v>1417</v>
      </c>
      <c r="H75" s="177">
        <f t="shared" si="11"/>
        <v>4176</v>
      </c>
      <c r="I75" s="177">
        <f t="shared" si="11"/>
        <v>1451</v>
      </c>
      <c r="J75" s="177">
        <f t="shared" si="11"/>
        <v>1281</v>
      </c>
      <c r="K75" s="177">
        <f t="shared" si="11"/>
        <v>612</v>
      </c>
      <c r="L75" s="177">
        <f t="shared" si="11"/>
        <v>812</v>
      </c>
      <c r="M75" s="179">
        <f>SUM(K75:L75)</f>
        <v>1424</v>
      </c>
      <c r="N75" s="177">
        <f>SUM(N19,N43,N48,N74)</f>
        <v>612</v>
      </c>
      <c r="O75" s="177">
        <f>SUM(O19,O43,O48,O74)</f>
        <v>786</v>
      </c>
      <c r="P75" s="179">
        <f>SUM(N75:O75)</f>
        <v>1398</v>
      </c>
      <c r="Q75" s="177">
        <f>SUM(Q19,Q43,Q48,Q74)</f>
        <v>612</v>
      </c>
      <c r="R75" s="177">
        <f>SUM(R19,R43,R48,R74)</f>
        <v>742</v>
      </c>
      <c r="S75" s="179">
        <f>SUM(Q75:R75)</f>
        <v>1354</v>
      </c>
      <c r="T75" s="172"/>
    </row>
    <row r="76" spans="1:22" ht="15.75" customHeight="1">
      <c r="A76" s="317" t="s">
        <v>120</v>
      </c>
      <c r="B76" s="318"/>
      <c r="C76" s="319"/>
      <c r="D76" s="130"/>
      <c r="E76" s="131"/>
      <c r="F76" s="132"/>
      <c r="G76" s="133"/>
      <c r="H76" s="134"/>
      <c r="I76" s="134"/>
      <c r="J76" s="134"/>
      <c r="K76" s="134"/>
      <c r="L76" s="135"/>
      <c r="M76" s="52"/>
      <c r="N76" s="135" t="s">
        <v>166</v>
      </c>
      <c r="O76" s="135" t="s">
        <v>206</v>
      </c>
      <c r="P76" s="52"/>
      <c r="Q76" s="134"/>
      <c r="R76" s="135" t="s">
        <v>50</v>
      </c>
      <c r="S76" s="102"/>
      <c r="T76" s="62"/>
    </row>
    <row r="77" spans="1:22" ht="21" customHeight="1">
      <c r="A77" s="40" t="s">
        <v>48</v>
      </c>
      <c r="B77" s="41" t="s">
        <v>49</v>
      </c>
      <c r="C77" s="41"/>
      <c r="D77" s="41"/>
      <c r="E77" s="42"/>
      <c r="F77" s="39"/>
      <c r="G77" s="39"/>
      <c r="H77" s="90"/>
      <c r="I77" s="90"/>
      <c r="J77" s="90"/>
      <c r="K77" s="90"/>
      <c r="L77" s="90"/>
      <c r="M77" s="94"/>
      <c r="N77" s="90"/>
      <c r="O77" s="90"/>
      <c r="P77" s="94"/>
      <c r="Q77" s="90"/>
      <c r="R77" s="91" t="s">
        <v>50</v>
      </c>
      <c r="S77" s="197"/>
      <c r="T77" s="78"/>
    </row>
    <row r="78" spans="1:22" ht="21" customHeight="1">
      <c r="A78" s="307" t="s">
        <v>51</v>
      </c>
      <c r="B78" s="308"/>
      <c r="C78" s="308"/>
      <c r="D78" s="308"/>
      <c r="E78" s="308"/>
      <c r="F78" s="308"/>
      <c r="G78" s="309"/>
      <c r="H78" s="301"/>
      <c r="I78" s="304" t="s">
        <v>37</v>
      </c>
      <c r="J78" s="304"/>
      <c r="K78" s="43">
        <v>540</v>
      </c>
      <c r="L78" s="43">
        <v>668</v>
      </c>
      <c r="M78" s="97">
        <f>SUM(K78:L78)</f>
        <v>1208</v>
      </c>
      <c r="N78" s="43">
        <v>504</v>
      </c>
      <c r="O78" s="43">
        <v>282</v>
      </c>
      <c r="P78" s="97">
        <f>SUM(N78:O78)</f>
        <v>786</v>
      </c>
      <c r="Q78" s="43">
        <v>468</v>
      </c>
      <c r="R78" s="76">
        <v>310</v>
      </c>
      <c r="S78" s="184">
        <f>SUM(Q78:R78)</f>
        <v>778</v>
      </c>
      <c r="T78" s="78"/>
    </row>
    <row r="79" spans="1:22" ht="21" customHeight="1">
      <c r="A79" s="296"/>
      <c r="B79" s="297"/>
      <c r="C79" s="297"/>
      <c r="D79" s="297"/>
      <c r="E79" s="297"/>
      <c r="F79" s="297"/>
      <c r="G79" s="298"/>
      <c r="H79" s="302"/>
      <c r="I79" s="299" t="s">
        <v>31</v>
      </c>
      <c r="J79" s="300"/>
      <c r="K79" s="26">
        <v>72</v>
      </c>
      <c r="L79" s="26">
        <v>144</v>
      </c>
      <c r="M79" s="195">
        <f>SUM(K79:L79)</f>
        <v>216</v>
      </c>
      <c r="N79" s="66">
        <v>108</v>
      </c>
      <c r="O79" s="26">
        <v>108</v>
      </c>
      <c r="P79" s="195">
        <f>SUM(N79:O79)</f>
        <v>216</v>
      </c>
      <c r="Q79" s="26">
        <v>144</v>
      </c>
      <c r="R79" s="65"/>
      <c r="S79" s="184">
        <f>SUM(Q79:R79)</f>
        <v>144</v>
      </c>
      <c r="T79" s="78"/>
    </row>
    <row r="80" spans="1:22" ht="28.5" customHeight="1">
      <c r="A80" s="312"/>
      <c r="B80" s="313"/>
      <c r="C80" s="313"/>
      <c r="D80" s="313"/>
      <c r="E80" s="313"/>
      <c r="F80" s="313"/>
      <c r="G80" s="314"/>
      <c r="H80" s="302"/>
      <c r="I80" s="310" t="s">
        <v>205</v>
      </c>
      <c r="J80" s="311"/>
      <c r="K80" s="26"/>
      <c r="L80" s="26"/>
      <c r="M80" s="195"/>
      <c r="N80" s="26"/>
      <c r="O80" s="26">
        <v>396</v>
      </c>
      <c r="P80" s="195">
        <f>SUM(N80:O80)</f>
        <v>396</v>
      </c>
      <c r="Q80" s="26"/>
      <c r="R80" s="65">
        <v>432</v>
      </c>
      <c r="S80" s="198">
        <f>SUM(Q80:R80)</f>
        <v>432</v>
      </c>
      <c r="T80" s="80"/>
      <c r="V80" s="31"/>
    </row>
    <row r="81" spans="1:22" ht="27" customHeight="1">
      <c r="A81" s="44"/>
      <c r="B81" s="45"/>
      <c r="C81" s="45"/>
      <c r="D81" s="45"/>
      <c r="E81" s="45"/>
      <c r="F81" s="45"/>
      <c r="G81" s="46"/>
      <c r="H81" s="302"/>
      <c r="I81" s="295" t="s">
        <v>32</v>
      </c>
      <c r="J81" s="295"/>
      <c r="K81" s="13"/>
      <c r="L81" s="13">
        <v>1</v>
      </c>
      <c r="M81" s="94">
        <v>1</v>
      </c>
      <c r="N81" s="13">
        <v>2</v>
      </c>
      <c r="O81" s="13">
        <v>4</v>
      </c>
      <c r="P81" s="196">
        <v>6</v>
      </c>
      <c r="Q81" s="13">
        <v>2</v>
      </c>
      <c r="R81" s="77">
        <v>2</v>
      </c>
      <c r="S81" s="198">
        <v>4</v>
      </c>
      <c r="T81" s="79"/>
    </row>
    <row r="82" spans="1:22" ht="21" customHeight="1">
      <c r="A82" s="44"/>
      <c r="B82" s="45"/>
      <c r="C82" s="45"/>
      <c r="D82" s="45"/>
      <c r="E82" s="45"/>
      <c r="F82" s="45"/>
      <c r="G82" s="46"/>
      <c r="H82" s="302"/>
      <c r="I82" s="295" t="s">
        <v>33</v>
      </c>
      <c r="J82" s="295"/>
      <c r="K82" s="13">
        <v>4</v>
      </c>
      <c r="L82" s="13">
        <v>1</v>
      </c>
      <c r="M82" s="94">
        <f>SUM(K82:L82)</f>
        <v>5</v>
      </c>
      <c r="N82" s="13">
        <v>2</v>
      </c>
      <c r="O82" s="13">
        <v>4</v>
      </c>
      <c r="P82" s="94">
        <v>6</v>
      </c>
      <c r="Q82" s="13">
        <v>2</v>
      </c>
      <c r="R82" s="77">
        <v>8</v>
      </c>
      <c r="S82" s="198">
        <v>10</v>
      </c>
      <c r="T82" s="79"/>
    </row>
    <row r="83" spans="1:22" ht="21" customHeight="1" thickBot="1">
      <c r="A83" s="47"/>
      <c r="B83" s="48"/>
      <c r="C83" s="48"/>
      <c r="D83" s="48"/>
      <c r="E83" s="48"/>
      <c r="F83" s="48"/>
      <c r="G83" s="49"/>
      <c r="H83" s="303"/>
      <c r="I83" s="294" t="s">
        <v>34</v>
      </c>
      <c r="J83" s="294"/>
      <c r="K83" s="13">
        <v>1</v>
      </c>
      <c r="L83" s="13">
        <v>1</v>
      </c>
      <c r="M83" s="94">
        <v>2</v>
      </c>
      <c r="N83" s="13"/>
      <c r="O83" s="13"/>
      <c r="P83" s="94"/>
      <c r="Q83" s="13"/>
      <c r="R83" s="77"/>
      <c r="S83" s="184"/>
      <c r="T83" s="78"/>
    </row>
    <row r="84" spans="1:22" ht="21" customHeight="1">
      <c r="B84" s="18"/>
      <c r="C84" s="18"/>
      <c r="D84" s="18"/>
      <c r="S84" s="16"/>
      <c r="T84" s="16"/>
    </row>
    <row r="85" spans="1:22" ht="21" customHeight="1">
      <c r="B85" s="18"/>
      <c r="C85" s="18"/>
      <c r="D85" s="18"/>
    </row>
    <row r="87" spans="1:22" ht="21" customHeight="1">
      <c r="V87" s="16"/>
    </row>
    <row r="88" spans="1:22" ht="1.5" customHeight="1"/>
    <row r="89" spans="1:22" ht="43.5" customHeight="1"/>
    <row r="90" spans="1:22" ht="36" customHeight="1"/>
    <row r="91" spans="1:22" ht="36" customHeight="1"/>
  </sheetData>
  <mergeCells count="45">
    <mergeCell ref="B1:R1"/>
    <mergeCell ref="I83:J83"/>
    <mergeCell ref="I81:J81"/>
    <mergeCell ref="A79:G79"/>
    <mergeCell ref="I79:J79"/>
    <mergeCell ref="I82:J82"/>
    <mergeCell ref="H78:H83"/>
    <mergeCell ref="I78:J78"/>
    <mergeCell ref="A75:B75"/>
    <mergeCell ref="A78:G78"/>
    <mergeCell ref="I80:J80"/>
    <mergeCell ref="A80:G80"/>
    <mergeCell ref="F2:J5"/>
    <mergeCell ref="A76:C76"/>
    <mergeCell ref="G6:G17"/>
    <mergeCell ref="F6:F17"/>
    <mergeCell ref="E60:E61"/>
    <mergeCell ref="E65:E66"/>
    <mergeCell ref="L8:L9"/>
    <mergeCell ref="A2:A17"/>
    <mergeCell ref="H8:H17"/>
    <mergeCell ref="I11:I17"/>
    <mergeCell ref="K6:L7"/>
    <mergeCell ref="H6:J7"/>
    <mergeCell ref="B2:B17"/>
    <mergeCell ref="C2:E5"/>
    <mergeCell ref="C6:C16"/>
    <mergeCell ref="D6:D16"/>
    <mergeCell ref="E6:E16"/>
    <mergeCell ref="D71:D72"/>
    <mergeCell ref="D67:D68"/>
    <mergeCell ref="T2:T16"/>
    <mergeCell ref="R8:R9"/>
    <mergeCell ref="Q8:Q9"/>
    <mergeCell ref="O8:O9"/>
    <mergeCell ref="N8:N9"/>
    <mergeCell ref="K2:S5"/>
    <mergeCell ref="J11:J17"/>
    <mergeCell ref="K8:K9"/>
    <mergeCell ref="I8:J10"/>
    <mergeCell ref="N6:O7"/>
    <mergeCell ref="Q6:R7"/>
    <mergeCell ref="M6:M16"/>
    <mergeCell ref="P6:P16"/>
    <mergeCell ref="S6:S16"/>
  </mergeCells>
  <pageMargins left="0.39370078740157483" right="0" top="0" bottom="0" header="0" footer="0"/>
  <pageSetup paperSize="9" scale="63" orientation="landscape" horizontalDpi="180" verticalDpi="180" r:id="rId1"/>
  <ignoredErrors>
    <ignoredError sqref="M25 M28 F60:F61 F54:F55 F46:F47" formulaRange="1"/>
    <ignoredError sqref="M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A36"/>
  <sheetViews>
    <sheetView view="pageLayout" topLeftCell="A7" workbookViewId="0">
      <selection activeCell="R19" sqref="R19:S23"/>
    </sheetView>
  </sheetViews>
  <sheetFormatPr defaultRowHeight="15"/>
  <cols>
    <col min="1" max="1" width="4.7109375" customWidth="1"/>
    <col min="2" max="2" width="3.140625" customWidth="1"/>
    <col min="3" max="3" width="2.85546875" customWidth="1"/>
    <col min="4" max="4" width="3.140625" customWidth="1"/>
    <col min="5" max="6" width="3.42578125" customWidth="1"/>
    <col min="7" max="8" width="3.140625" customWidth="1"/>
    <col min="9" max="9" width="3.7109375" customWidth="1"/>
    <col min="10" max="10" width="3.42578125" customWidth="1"/>
    <col min="11" max="12" width="3.28515625" customWidth="1"/>
    <col min="13" max="13" width="3.85546875" customWidth="1"/>
    <col min="14" max="15" width="3.7109375" customWidth="1"/>
    <col min="16" max="17" width="3.5703125" customWidth="1"/>
    <col min="18" max="18" width="3.7109375" customWidth="1"/>
    <col min="19" max="19" width="3.28515625" customWidth="1"/>
    <col min="20" max="20" width="3.42578125" customWidth="1"/>
    <col min="21" max="21" width="3.28515625" customWidth="1"/>
    <col min="22" max="25" width="3.42578125" customWidth="1"/>
    <col min="26" max="26" width="3.28515625" customWidth="1"/>
    <col min="27" max="27" width="3.42578125" customWidth="1"/>
    <col min="28" max="28" width="3.7109375" customWidth="1"/>
    <col min="29" max="30" width="3.140625" customWidth="1"/>
    <col min="31" max="31" width="3.28515625" customWidth="1"/>
    <col min="32" max="32" width="3.42578125" customWidth="1"/>
    <col min="33" max="33" width="3.140625" customWidth="1"/>
    <col min="34" max="34" width="3.42578125" customWidth="1"/>
    <col min="35" max="35" width="3" customWidth="1"/>
    <col min="36" max="36" width="3.140625" customWidth="1"/>
    <col min="37" max="39" width="3.28515625" customWidth="1"/>
    <col min="40" max="40" width="3.5703125" customWidth="1"/>
    <col min="41" max="41" width="3.140625" customWidth="1"/>
    <col min="42" max="42" width="3.7109375" customWidth="1"/>
    <col min="43" max="45" width="3.5703125" customWidth="1"/>
    <col min="46" max="46" width="3" customWidth="1"/>
    <col min="47" max="47" width="3.5703125" customWidth="1"/>
    <col min="48" max="49" width="2.85546875" customWidth="1"/>
    <col min="50" max="50" width="3" customWidth="1"/>
    <col min="51" max="51" width="2.42578125" customWidth="1"/>
    <col min="52" max="52" width="3.140625" customWidth="1"/>
    <col min="53" max="53" width="3" customWidth="1"/>
  </cols>
  <sheetData>
    <row r="1" spans="1:53" ht="15.7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AK1" s="55"/>
      <c r="AL1" s="56" t="s">
        <v>54</v>
      </c>
      <c r="AM1" s="56"/>
      <c r="AN1" s="56"/>
      <c r="AO1" s="56"/>
      <c r="AP1" s="56"/>
      <c r="AQ1" s="56"/>
      <c r="AR1" s="56"/>
      <c r="AS1" s="55"/>
    </row>
    <row r="2" spans="1:53" ht="15.75">
      <c r="AK2" s="57" t="s">
        <v>55</v>
      </c>
      <c r="AL2" s="57"/>
      <c r="AM2" s="57"/>
      <c r="AN2" s="57"/>
      <c r="AO2" s="57"/>
      <c r="AP2" s="57"/>
      <c r="AQ2" s="57"/>
      <c r="AR2" s="57"/>
      <c r="AS2" s="55"/>
    </row>
    <row r="3" spans="1:53" ht="15.75">
      <c r="AK3" s="58"/>
      <c r="AL3" s="57" t="s">
        <v>56</v>
      </c>
      <c r="AM3" s="57"/>
      <c r="AN3" s="57"/>
      <c r="AO3" s="57"/>
      <c r="AP3" s="57"/>
      <c r="AQ3" s="57"/>
      <c r="AR3" s="57"/>
      <c r="AS3" s="59"/>
    </row>
    <row r="4" spans="1:53" ht="15.75">
      <c r="B4" s="323" t="s">
        <v>213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58"/>
      <c r="AL4" s="57" t="s">
        <v>57</v>
      </c>
      <c r="AM4" s="57"/>
      <c r="AN4" s="57"/>
      <c r="AO4" s="57"/>
      <c r="AP4" s="57"/>
      <c r="AQ4" s="57"/>
      <c r="AR4" s="57"/>
      <c r="AS4" s="322" t="s">
        <v>212</v>
      </c>
      <c r="AT4" s="322"/>
    </row>
    <row r="5" spans="1:53" ht="15.75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58"/>
      <c r="AL5" s="57"/>
      <c r="AM5" s="57"/>
      <c r="AN5" s="57"/>
      <c r="AO5" s="57"/>
      <c r="AP5" s="57"/>
      <c r="AQ5" s="57"/>
      <c r="AR5" s="57"/>
      <c r="AS5" s="59"/>
    </row>
    <row r="6" spans="1:53" ht="15.75"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58"/>
      <c r="AL6" s="57"/>
      <c r="AM6" s="57"/>
      <c r="AN6" s="57"/>
      <c r="AO6" s="57"/>
      <c r="AP6" s="57"/>
      <c r="AQ6" s="57"/>
      <c r="AR6" s="57"/>
      <c r="AS6" s="59"/>
    </row>
    <row r="7" spans="1:53" ht="15.7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58"/>
      <c r="AL7" s="57"/>
      <c r="AM7" s="57"/>
      <c r="AN7" s="57"/>
      <c r="AO7" s="57"/>
      <c r="AP7" s="57"/>
      <c r="AQ7" s="57"/>
      <c r="AR7" s="57"/>
      <c r="AS7" s="59"/>
    </row>
    <row r="8" spans="1:53" ht="15.75"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58"/>
      <c r="AL8" s="57"/>
      <c r="AM8" s="57"/>
      <c r="AN8" s="57"/>
      <c r="AO8" s="57"/>
      <c r="AP8" s="57"/>
      <c r="AQ8" s="57"/>
      <c r="AR8" s="57"/>
      <c r="AS8" s="59"/>
    </row>
    <row r="9" spans="1:53" ht="15.75"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58"/>
      <c r="AL9" s="57"/>
      <c r="AM9" s="57"/>
      <c r="AN9" s="57"/>
      <c r="AO9" s="57"/>
      <c r="AP9" s="57"/>
      <c r="AQ9" s="57"/>
      <c r="AR9" s="57"/>
      <c r="AS9" s="59"/>
    </row>
    <row r="10" spans="1:53">
      <c r="B10" s="324" t="s">
        <v>214</v>
      </c>
      <c r="C10" s="324"/>
      <c r="D10" s="324"/>
      <c r="E10" s="324"/>
      <c r="F10" s="324"/>
      <c r="G10" s="324"/>
      <c r="AK10" s="60"/>
      <c r="AL10" s="60"/>
      <c r="AM10" s="60"/>
      <c r="AN10" s="60"/>
      <c r="AO10" s="60"/>
      <c r="AP10" s="60"/>
      <c r="AQ10" s="60"/>
      <c r="AR10" s="60"/>
    </row>
    <row r="11" spans="1:53" ht="15" customHeight="1">
      <c r="A11" s="342" t="s">
        <v>58</v>
      </c>
      <c r="B11" s="337" t="s">
        <v>59</v>
      </c>
      <c r="C11" s="337"/>
      <c r="D11" s="337"/>
      <c r="E11" s="337"/>
      <c r="F11" s="341" t="s">
        <v>131</v>
      </c>
      <c r="G11" s="337" t="s">
        <v>60</v>
      </c>
      <c r="H11" s="337"/>
      <c r="I11" s="337"/>
      <c r="J11" s="341" t="s">
        <v>132</v>
      </c>
      <c r="K11" s="337" t="s">
        <v>61</v>
      </c>
      <c r="L11" s="337"/>
      <c r="M11" s="337"/>
      <c r="N11" s="118"/>
      <c r="O11" s="337" t="s">
        <v>62</v>
      </c>
      <c r="P11" s="337"/>
      <c r="Q11" s="337"/>
      <c r="R11" s="337"/>
      <c r="S11" s="338" t="s">
        <v>133</v>
      </c>
      <c r="T11" s="337" t="s">
        <v>63</v>
      </c>
      <c r="U11" s="337"/>
      <c r="V11" s="337"/>
      <c r="W11" s="338" t="s">
        <v>134</v>
      </c>
      <c r="X11" s="337" t="s">
        <v>64</v>
      </c>
      <c r="Y11" s="337"/>
      <c r="Z11" s="337"/>
      <c r="AA11" s="338" t="s">
        <v>135</v>
      </c>
      <c r="AB11" s="337" t="s">
        <v>65</v>
      </c>
      <c r="AC11" s="337"/>
      <c r="AD11" s="337"/>
      <c r="AE11" s="337"/>
      <c r="AF11" s="338" t="s">
        <v>136</v>
      </c>
      <c r="AG11" s="337" t="s">
        <v>66</v>
      </c>
      <c r="AH11" s="337"/>
      <c r="AI11" s="337"/>
      <c r="AJ11" s="338" t="s">
        <v>137</v>
      </c>
      <c r="AK11" s="337" t="s">
        <v>67</v>
      </c>
      <c r="AL11" s="337"/>
      <c r="AM11" s="337"/>
      <c r="AN11" s="337"/>
      <c r="AO11" s="337" t="s">
        <v>68</v>
      </c>
      <c r="AP11" s="337"/>
      <c r="AQ11" s="337"/>
      <c r="AR11" s="337"/>
      <c r="AS11" s="338" t="s">
        <v>138</v>
      </c>
      <c r="AT11" s="337" t="s">
        <v>139</v>
      </c>
      <c r="AU11" s="337"/>
      <c r="AV11" s="337"/>
      <c r="AW11" s="338" t="s">
        <v>140</v>
      </c>
      <c r="AX11" s="337" t="s">
        <v>141</v>
      </c>
      <c r="AY11" s="337"/>
      <c r="AZ11" s="337"/>
      <c r="BA11" s="337"/>
    </row>
    <row r="12" spans="1:53" ht="58.5" customHeight="1">
      <c r="A12" s="342"/>
      <c r="B12" s="119" t="s">
        <v>142</v>
      </c>
      <c r="C12" s="119" t="s">
        <v>143</v>
      </c>
      <c r="D12" s="119" t="s">
        <v>144</v>
      </c>
      <c r="E12" s="119" t="s">
        <v>145</v>
      </c>
      <c r="F12" s="341"/>
      <c r="G12" s="119" t="s">
        <v>146</v>
      </c>
      <c r="H12" s="119" t="s">
        <v>147</v>
      </c>
      <c r="I12" s="119" t="s">
        <v>148</v>
      </c>
      <c r="J12" s="341"/>
      <c r="K12" s="119" t="s">
        <v>149</v>
      </c>
      <c r="L12" s="119" t="s">
        <v>150</v>
      </c>
      <c r="M12" s="119" t="s">
        <v>151</v>
      </c>
      <c r="N12" s="119" t="s">
        <v>152</v>
      </c>
      <c r="O12" s="119" t="s">
        <v>142</v>
      </c>
      <c r="P12" s="119" t="s">
        <v>143</v>
      </c>
      <c r="Q12" s="119" t="s">
        <v>144</v>
      </c>
      <c r="R12" s="119" t="s">
        <v>145</v>
      </c>
      <c r="S12" s="339"/>
      <c r="T12" s="119" t="s">
        <v>153</v>
      </c>
      <c r="U12" s="119" t="s">
        <v>154</v>
      </c>
      <c r="V12" s="119" t="s">
        <v>155</v>
      </c>
      <c r="W12" s="339"/>
      <c r="X12" s="119" t="s">
        <v>156</v>
      </c>
      <c r="Y12" s="119" t="s">
        <v>157</v>
      </c>
      <c r="Z12" s="119" t="s">
        <v>158</v>
      </c>
      <c r="AA12" s="339"/>
      <c r="AB12" s="119" t="s">
        <v>156</v>
      </c>
      <c r="AC12" s="119" t="s">
        <v>157</v>
      </c>
      <c r="AD12" s="119" t="s">
        <v>158</v>
      </c>
      <c r="AE12" s="119" t="s">
        <v>159</v>
      </c>
      <c r="AF12" s="339"/>
      <c r="AG12" s="119" t="s">
        <v>146</v>
      </c>
      <c r="AH12" s="119" t="s">
        <v>147</v>
      </c>
      <c r="AI12" s="119" t="s">
        <v>148</v>
      </c>
      <c r="AJ12" s="339"/>
      <c r="AK12" s="119" t="s">
        <v>160</v>
      </c>
      <c r="AL12" s="119" t="s">
        <v>161</v>
      </c>
      <c r="AM12" s="119" t="s">
        <v>162</v>
      </c>
      <c r="AN12" s="119" t="s">
        <v>163</v>
      </c>
      <c r="AO12" s="119" t="s">
        <v>142</v>
      </c>
      <c r="AP12" s="119" t="s">
        <v>143</v>
      </c>
      <c r="AQ12" s="119" t="s">
        <v>144</v>
      </c>
      <c r="AR12" s="119" t="s">
        <v>145</v>
      </c>
      <c r="AS12" s="339"/>
      <c r="AT12" s="119" t="s">
        <v>146</v>
      </c>
      <c r="AU12" s="119" t="s">
        <v>147</v>
      </c>
      <c r="AV12" s="119" t="s">
        <v>148</v>
      </c>
      <c r="AW12" s="339"/>
      <c r="AX12" s="119" t="s">
        <v>149</v>
      </c>
      <c r="AY12" s="119" t="s">
        <v>150</v>
      </c>
      <c r="AZ12" s="119" t="s">
        <v>151</v>
      </c>
      <c r="BA12" s="120" t="s">
        <v>164</v>
      </c>
    </row>
    <row r="13" spans="1:53" ht="15" customHeight="1">
      <c r="A13" s="342"/>
      <c r="B13" s="122">
        <v>1</v>
      </c>
      <c r="C13" s="122">
        <v>2</v>
      </c>
      <c r="D13" s="122">
        <v>3</v>
      </c>
      <c r="E13" s="122">
        <v>4</v>
      </c>
      <c r="F13" s="122">
        <v>5</v>
      </c>
      <c r="G13" s="122">
        <v>6</v>
      </c>
      <c r="H13" s="122">
        <v>7</v>
      </c>
      <c r="I13" s="122">
        <v>8</v>
      </c>
      <c r="J13" s="122">
        <v>9</v>
      </c>
      <c r="K13" s="122">
        <v>10</v>
      </c>
      <c r="L13" s="122">
        <v>11</v>
      </c>
      <c r="M13" s="122">
        <v>12</v>
      </c>
      <c r="N13" s="122">
        <v>13</v>
      </c>
      <c r="O13" s="122">
        <v>14</v>
      </c>
      <c r="P13" s="122">
        <v>15</v>
      </c>
      <c r="Q13" s="122">
        <v>16</v>
      </c>
      <c r="R13" s="122">
        <v>17</v>
      </c>
      <c r="S13" s="201">
        <v>18</v>
      </c>
      <c r="T13" s="202">
        <v>19</v>
      </c>
      <c r="U13" s="122">
        <v>20</v>
      </c>
      <c r="V13" s="123">
        <v>21</v>
      </c>
      <c r="W13" s="122">
        <v>22</v>
      </c>
      <c r="X13" s="122">
        <v>23</v>
      </c>
      <c r="Y13" s="122">
        <v>24</v>
      </c>
      <c r="Z13" s="122">
        <v>25</v>
      </c>
      <c r="AA13" s="122">
        <v>26</v>
      </c>
      <c r="AB13" s="122">
        <v>27</v>
      </c>
      <c r="AC13" s="122">
        <v>27</v>
      </c>
      <c r="AD13" s="122">
        <v>29</v>
      </c>
      <c r="AE13" s="122">
        <v>30</v>
      </c>
      <c r="AF13" s="122">
        <v>31</v>
      </c>
      <c r="AG13" s="122">
        <v>32</v>
      </c>
      <c r="AH13" s="122">
        <v>33</v>
      </c>
      <c r="AI13" s="122">
        <v>34</v>
      </c>
      <c r="AJ13" s="122">
        <v>35</v>
      </c>
      <c r="AK13" s="122">
        <v>36</v>
      </c>
      <c r="AL13" s="122">
        <v>37</v>
      </c>
      <c r="AM13" s="122">
        <v>38</v>
      </c>
      <c r="AN13" s="122">
        <v>39</v>
      </c>
      <c r="AO13" s="123">
        <v>40</v>
      </c>
      <c r="AP13" s="122">
        <v>41</v>
      </c>
      <c r="AQ13" s="122">
        <v>42</v>
      </c>
      <c r="AR13" s="122">
        <v>43</v>
      </c>
      <c r="AS13" s="122">
        <v>44</v>
      </c>
      <c r="AT13" s="123">
        <v>45</v>
      </c>
      <c r="AU13" s="200">
        <v>46</v>
      </c>
      <c r="AV13" s="200">
        <v>47</v>
      </c>
      <c r="AW13" s="200">
        <v>48</v>
      </c>
      <c r="AX13" s="200">
        <v>49</v>
      </c>
      <c r="AY13" s="200">
        <v>50</v>
      </c>
      <c r="AZ13" s="200">
        <v>51</v>
      </c>
      <c r="BA13" s="200">
        <v>52</v>
      </c>
    </row>
    <row r="14" spans="1:53" ht="15" customHeight="1">
      <c r="A14" s="333">
        <v>1</v>
      </c>
      <c r="B14" s="325"/>
      <c r="C14" s="325"/>
      <c r="D14" s="325"/>
      <c r="E14" s="325"/>
      <c r="F14" s="325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335" t="s">
        <v>124</v>
      </c>
      <c r="T14" s="335" t="s">
        <v>124</v>
      </c>
      <c r="U14" s="204"/>
      <c r="V14" s="205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5"/>
      <c r="AP14" s="204"/>
      <c r="AQ14" s="204"/>
      <c r="AR14" s="204"/>
      <c r="AS14" s="335" t="s">
        <v>124</v>
      </c>
      <c r="AT14" s="335" t="s">
        <v>124</v>
      </c>
      <c r="AU14" s="335" t="s">
        <v>124</v>
      </c>
      <c r="AV14" s="335" t="s">
        <v>124</v>
      </c>
      <c r="AW14" s="335" t="s">
        <v>124</v>
      </c>
      <c r="AX14" s="335" t="s">
        <v>124</v>
      </c>
      <c r="AY14" s="335" t="s">
        <v>124</v>
      </c>
      <c r="AZ14" s="335" t="s">
        <v>124</v>
      </c>
      <c r="BA14" s="335" t="s">
        <v>124</v>
      </c>
    </row>
    <row r="15" spans="1:53" ht="15" customHeight="1">
      <c r="A15" s="333"/>
      <c r="B15" s="325"/>
      <c r="C15" s="325"/>
      <c r="D15" s="325"/>
      <c r="E15" s="325"/>
      <c r="F15" s="325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335"/>
      <c r="T15" s="335"/>
      <c r="U15" s="204"/>
      <c r="V15" s="205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5"/>
      <c r="AP15" s="204"/>
      <c r="AQ15" s="204"/>
      <c r="AR15" s="204"/>
      <c r="AS15" s="335"/>
      <c r="AT15" s="335"/>
      <c r="AU15" s="335"/>
      <c r="AV15" s="335"/>
      <c r="AW15" s="335"/>
      <c r="AX15" s="335"/>
      <c r="AY15" s="335"/>
      <c r="AZ15" s="335"/>
      <c r="BA15" s="335"/>
    </row>
    <row r="16" spans="1:53" ht="15" customHeight="1">
      <c r="A16" s="333"/>
      <c r="B16" s="325"/>
      <c r="C16" s="325"/>
      <c r="D16" s="325"/>
      <c r="E16" s="325"/>
      <c r="F16" s="325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335"/>
      <c r="T16" s="335"/>
      <c r="U16" s="204"/>
      <c r="V16" s="205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  <c r="AP16" s="204"/>
      <c r="AQ16" s="204"/>
      <c r="AR16" s="204"/>
      <c r="AS16" s="335"/>
      <c r="AT16" s="335"/>
      <c r="AU16" s="335"/>
      <c r="AV16" s="335"/>
      <c r="AW16" s="335"/>
      <c r="AX16" s="335"/>
      <c r="AY16" s="335"/>
      <c r="AZ16" s="335"/>
      <c r="BA16" s="335"/>
    </row>
    <row r="17" spans="1:53" ht="15" customHeight="1">
      <c r="A17" s="333"/>
      <c r="B17" s="325"/>
      <c r="C17" s="325"/>
      <c r="D17" s="325"/>
      <c r="E17" s="325"/>
      <c r="F17" s="325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335"/>
      <c r="T17" s="335"/>
      <c r="U17" s="204"/>
      <c r="V17" s="205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5"/>
      <c r="AP17" s="204"/>
      <c r="AQ17" s="204"/>
      <c r="AR17" s="203" t="s">
        <v>121</v>
      </c>
      <c r="AS17" s="335"/>
      <c r="AT17" s="335"/>
      <c r="AU17" s="335"/>
      <c r="AV17" s="335"/>
      <c r="AW17" s="335"/>
      <c r="AX17" s="335"/>
      <c r="AY17" s="335"/>
      <c r="AZ17" s="335"/>
      <c r="BA17" s="335"/>
    </row>
    <row r="18" spans="1:53" ht="17.25" customHeight="1">
      <c r="A18" s="334"/>
      <c r="B18" s="326"/>
      <c r="C18" s="326"/>
      <c r="D18" s="326"/>
      <c r="E18" s="326"/>
      <c r="F18" s="326"/>
      <c r="G18" s="203" t="s">
        <v>121</v>
      </c>
      <c r="H18" s="203" t="s">
        <v>121</v>
      </c>
      <c r="I18" s="203" t="s">
        <v>121</v>
      </c>
      <c r="J18" s="203" t="s">
        <v>121</v>
      </c>
      <c r="K18" s="203" t="s">
        <v>121</v>
      </c>
      <c r="L18" s="203" t="s">
        <v>121</v>
      </c>
      <c r="M18" s="203" t="s">
        <v>121</v>
      </c>
      <c r="N18" s="203" t="s">
        <v>121</v>
      </c>
      <c r="O18" s="203" t="s">
        <v>121</v>
      </c>
      <c r="P18" s="203" t="s">
        <v>121</v>
      </c>
      <c r="Q18" s="203" t="s">
        <v>121</v>
      </c>
      <c r="R18" s="203" t="s">
        <v>121</v>
      </c>
      <c r="S18" s="336"/>
      <c r="T18" s="336"/>
      <c r="U18" s="203" t="s">
        <v>121</v>
      </c>
      <c r="V18" s="203" t="s">
        <v>121</v>
      </c>
      <c r="W18" s="203" t="s">
        <v>121</v>
      </c>
      <c r="X18" s="203" t="s">
        <v>121</v>
      </c>
      <c r="Y18" s="203" t="s">
        <v>121</v>
      </c>
      <c r="Z18" s="203" t="s">
        <v>121</v>
      </c>
      <c r="AA18" s="203" t="s">
        <v>121</v>
      </c>
      <c r="AB18" s="203" t="s">
        <v>121</v>
      </c>
      <c r="AC18" s="203" t="s">
        <v>121</v>
      </c>
      <c r="AD18" s="203" t="s">
        <v>121</v>
      </c>
      <c r="AE18" s="203" t="s">
        <v>121</v>
      </c>
      <c r="AF18" s="203" t="s">
        <v>121</v>
      </c>
      <c r="AG18" s="203" t="s">
        <v>121</v>
      </c>
      <c r="AH18" s="203" t="s">
        <v>121</v>
      </c>
      <c r="AI18" s="203" t="s">
        <v>121</v>
      </c>
      <c r="AJ18" s="203" t="s">
        <v>121</v>
      </c>
      <c r="AK18" s="203" t="s">
        <v>121</v>
      </c>
      <c r="AL18" s="203" t="s">
        <v>121</v>
      </c>
      <c r="AM18" s="203" t="s">
        <v>121</v>
      </c>
      <c r="AN18" s="203" t="s">
        <v>121</v>
      </c>
      <c r="AO18" s="203" t="s">
        <v>121</v>
      </c>
      <c r="AP18" s="203" t="s">
        <v>121</v>
      </c>
      <c r="AQ18" s="203" t="s">
        <v>121</v>
      </c>
      <c r="AR18" s="203" t="s">
        <v>121</v>
      </c>
      <c r="AS18" s="336"/>
      <c r="AT18" s="336"/>
      <c r="AU18" s="336"/>
      <c r="AV18" s="336"/>
      <c r="AW18" s="336"/>
      <c r="AX18" s="336"/>
      <c r="AY18" s="336"/>
      <c r="AZ18" s="336"/>
      <c r="BA18" s="336"/>
    </row>
    <row r="19" spans="1:53" ht="17.25" customHeight="1">
      <c r="A19" s="333">
        <v>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335" t="s">
        <v>124</v>
      </c>
      <c r="T19" s="335" t="s">
        <v>124</v>
      </c>
      <c r="U19" s="325"/>
      <c r="V19" s="325"/>
      <c r="W19" s="325"/>
      <c r="X19" s="325"/>
      <c r="Y19" s="325"/>
      <c r="Z19" s="203"/>
      <c r="AA19" s="203"/>
      <c r="AB19" s="203"/>
      <c r="AC19" s="203"/>
      <c r="AD19" s="203"/>
      <c r="AE19" s="203"/>
      <c r="AF19" s="330" t="s">
        <v>122</v>
      </c>
      <c r="AG19" s="330" t="s">
        <v>122</v>
      </c>
      <c r="AH19" s="330" t="s">
        <v>122</v>
      </c>
      <c r="AI19" s="330" t="s">
        <v>122</v>
      </c>
      <c r="AJ19" s="330" t="s">
        <v>122</v>
      </c>
      <c r="AK19" s="330" t="s">
        <v>122</v>
      </c>
      <c r="AL19" s="330" t="s">
        <v>122</v>
      </c>
      <c r="AM19" s="330" t="s">
        <v>122</v>
      </c>
      <c r="AN19" s="330" t="s">
        <v>122</v>
      </c>
      <c r="AO19" s="330" t="s">
        <v>122</v>
      </c>
      <c r="AP19" s="330" t="s">
        <v>122</v>
      </c>
      <c r="AQ19" s="330" t="s">
        <v>126</v>
      </c>
      <c r="AR19" s="330" t="s">
        <v>126</v>
      </c>
      <c r="AS19" s="335" t="s">
        <v>124</v>
      </c>
      <c r="AT19" s="335" t="s">
        <v>124</v>
      </c>
      <c r="AU19" s="335" t="s">
        <v>124</v>
      </c>
      <c r="AV19" s="335" t="s">
        <v>124</v>
      </c>
      <c r="AW19" s="335" t="s">
        <v>124</v>
      </c>
      <c r="AX19" s="335" t="s">
        <v>124</v>
      </c>
      <c r="AY19" s="335" t="s">
        <v>124</v>
      </c>
      <c r="AZ19" s="335" t="s">
        <v>124</v>
      </c>
      <c r="BA19" s="335" t="s">
        <v>124</v>
      </c>
    </row>
    <row r="20" spans="1:53" ht="17.25" customHeight="1">
      <c r="A20" s="33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335"/>
      <c r="T20" s="335"/>
      <c r="U20" s="325"/>
      <c r="V20" s="325"/>
      <c r="W20" s="325"/>
      <c r="X20" s="325"/>
      <c r="Y20" s="325"/>
      <c r="Z20" s="203"/>
      <c r="AA20" s="203"/>
      <c r="AB20" s="203"/>
      <c r="AC20" s="203"/>
      <c r="AD20" s="203"/>
      <c r="AE20" s="203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5"/>
      <c r="AT20" s="335"/>
      <c r="AU20" s="335"/>
      <c r="AV20" s="335"/>
      <c r="AW20" s="335"/>
      <c r="AX20" s="335"/>
      <c r="AY20" s="335"/>
      <c r="AZ20" s="335"/>
      <c r="BA20" s="335"/>
    </row>
    <row r="21" spans="1:53" ht="17.25" customHeight="1">
      <c r="A21" s="33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335"/>
      <c r="T21" s="335"/>
      <c r="U21" s="325"/>
      <c r="V21" s="325"/>
      <c r="W21" s="325"/>
      <c r="X21" s="325"/>
      <c r="Y21" s="325"/>
      <c r="Z21" s="203"/>
      <c r="AA21" s="203"/>
      <c r="AB21" s="203"/>
      <c r="AC21" s="203"/>
      <c r="AD21" s="203"/>
      <c r="AE21" s="203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5"/>
      <c r="AT21" s="335"/>
      <c r="AU21" s="335"/>
      <c r="AV21" s="335"/>
      <c r="AW21" s="335"/>
      <c r="AX21" s="335"/>
      <c r="AY21" s="335"/>
      <c r="AZ21" s="335"/>
      <c r="BA21" s="335"/>
    </row>
    <row r="22" spans="1:53" ht="17.25" customHeight="1">
      <c r="A22" s="33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 t="s">
        <v>121</v>
      </c>
      <c r="S22" s="335"/>
      <c r="T22" s="335"/>
      <c r="U22" s="325"/>
      <c r="V22" s="325"/>
      <c r="W22" s="325"/>
      <c r="X22" s="325"/>
      <c r="Y22" s="325"/>
      <c r="Z22" s="203"/>
      <c r="AA22" s="203"/>
      <c r="AB22" s="203"/>
      <c r="AC22" s="203"/>
      <c r="AD22" s="203"/>
      <c r="AE22" s="203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5"/>
      <c r="AT22" s="335"/>
      <c r="AU22" s="335"/>
      <c r="AV22" s="335"/>
      <c r="AW22" s="335"/>
      <c r="AX22" s="335"/>
      <c r="AY22" s="335"/>
      <c r="AZ22" s="335"/>
      <c r="BA22" s="335"/>
    </row>
    <row r="23" spans="1:53" ht="18.75" customHeight="1">
      <c r="A23" s="334"/>
      <c r="B23" s="203" t="s">
        <v>121</v>
      </c>
      <c r="C23" s="203" t="s">
        <v>121</v>
      </c>
      <c r="D23" s="203" t="s">
        <v>121</v>
      </c>
      <c r="E23" s="203" t="s">
        <v>121</v>
      </c>
      <c r="F23" s="203" t="s">
        <v>121</v>
      </c>
      <c r="G23" s="203" t="s">
        <v>121</v>
      </c>
      <c r="H23" s="203" t="s">
        <v>121</v>
      </c>
      <c r="I23" s="203" t="s">
        <v>121</v>
      </c>
      <c r="J23" s="203" t="s">
        <v>121</v>
      </c>
      <c r="K23" s="203" t="s">
        <v>121</v>
      </c>
      <c r="L23" s="203" t="s">
        <v>121</v>
      </c>
      <c r="M23" s="203" t="s">
        <v>121</v>
      </c>
      <c r="N23" s="203" t="s">
        <v>121</v>
      </c>
      <c r="O23" s="203" t="s">
        <v>121</v>
      </c>
      <c r="P23" s="203" t="s">
        <v>121</v>
      </c>
      <c r="Q23" s="203" t="s">
        <v>121</v>
      </c>
      <c r="R23" s="203" t="s">
        <v>121</v>
      </c>
      <c r="S23" s="336"/>
      <c r="T23" s="336"/>
      <c r="U23" s="326"/>
      <c r="V23" s="326"/>
      <c r="W23" s="326"/>
      <c r="X23" s="326"/>
      <c r="Y23" s="326"/>
      <c r="Z23" s="203" t="s">
        <v>121</v>
      </c>
      <c r="AA23" s="203" t="s">
        <v>121</v>
      </c>
      <c r="AB23" s="203" t="s">
        <v>121</v>
      </c>
      <c r="AC23" s="203" t="s">
        <v>121</v>
      </c>
      <c r="AD23" s="203" t="s">
        <v>121</v>
      </c>
      <c r="AE23" s="203" t="s">
        <v>121</v>
      </c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6"/>
      <c r="AT23" s="336"/>
      <c r="AU23" s="336"/>
      <c r="AV23" s="336"/>
      <c r="AW23" s="336"/>
      <c r="AX23" s="336"/>
      <c r="AY23" s="336"/>
      <c r="AZ23" s="336"/>
      <c r="BA23" s="336"/>
    </row>
    <row r="24" spans="1:53" ht="17.25" customHeight="1">
      <c r="A24" s="332">
        <v>3</v>
      </c>
      <c r="B24" s="325"/>
      <c r="C24" s="325"/>
      <c r="D24" s="325"/>
      <c r="E24" s="325"/>
      <c r="F24" s="325"/>
      <c r="G24" s="61"/>
      <c r="H24" s="61"/>
      <c r="I24" s="61"/>
      <c r="J24" s="61"/>
      <c r="K24" s="61"/>
      <c r="L24" s="61"/>
      <c r="M24" s="61"/>
      <c r="N24" s="61"/>
      <c r="O24" s="62"/>
      <c r="P24" s="62"/>
      <c r="Q24" s="62"/>
      <c r="R24" s="62"/>
      <c r="S24" s="335" t="s">
        <v>124</v>
      </c>
      <c r="T24" s="335" t="s">
        <v>124</v>
      </c>
      <c r="U24" s="325"/>
      <c r="V24" s="325"/>
      <c r="W24" s="325"/>
      <c r="X24" s="325"/>
      <c r="Y24" s="325"/>
      <c r="Z24" s="325"/>
      <c r="AA24" s="325"/>
      <c r="AB24" s="325"/>
      <c r="AC24" s="325"/>
      <c r="AD24" s="330" t="s">
        <v>122</v>
      </c>
      <c r="AE24" s="330" t="s">
        <v>122</v>
      </c>
      <c r="AF24" s="330" t="s">
        <v>122</v>
      </c>
      <c r="AG24" s="330" t="s">
        <v>122</v>
      </c>
      <c r="AH24" s="330" t="s">
        <v>122</v>
      </c>
      <c r="AI24" s="330" t="s">
        <v>122</v>
      </c>
      <c r="AJ24" s="330" t="s">
        <v>122</v>
      </c>
      <c r="AK24" s="330" t="s">
        <v>122</v>
      </c>
      <c r="AL24" s="330" t="s">
        <v>122</v>
      </c>
      <c r="AM24" s="330" t="s">
        <v>122</v>
      </c>
      <c r="AN24" s="330" t="s">
        <v>122</v>
      </c>
      <c r="AO24" s="330" t="s">
        <v>122</v>
      </c>
      <c r="AP24" s="330" t="s">
        <v>126</v>
      </c>
      <c r="AQ24" s="327" t="s">
        <v>128</v>
      </c>
      <c r="AR24" s="327" t="s">
        <v>128</v>
      </c>
      <c r="AS24" s="206" t="s">
        <v>210</v>
      </c>
      <c r="AT24" s="206" t="s">
        <v>210</v>
      </c>
      <c r="AU24" s="206" t="s">
        <v>210</v>
      </c>
      <c r="AV24" s="206" t="s">
        <v>210</v>
      </c>
      <c r="AW24" s="206" t="s">
        <v>210</v>
      </c>
      <c r="AX24" s="206" t="s">
        <v>210</v>
      </c>
      <c r="AY24" s="206" t="s">
        <v>210</v>
      </c>
      <c r="AZ24" s="206" t="s">
        <v>210</v>
      </c>
      <c r="BA24" s="206" t="s">
        <v>210</v>
      </c>
    </row>
    <row r="25" spans="1:53">
      <c r="A25" s="333"/>
      <c r="B25" s="325"/>
      <c r="C25" s="325"/>
      <c r="D25" s="325"/>
      <c r="E25" s="325"/>
      <c r="F25" s="325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335"/>
      <c r="T25" s="335"/>
      <c r="U25" s="325"/>
      <c r="V25" s="325"/>
      <c r="W25" s="325"/>
      <c r="X25" s="325"/>
      <c r="Y25" s="325"/>
      <c r="Z25" s="325"/>
      <c r="AA25" s="325"/>
      <c r="AB25" s="325"/>
      <c r="AC25" s="325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28"/>
      <c r="AR25" s="328"/>
      <c r="AS25" s="206" t="s">
        <v>210</v>
      </c>
      <c r="AT25" s="206" t="s">
        <v>210</v>
      </c>
      <c r="AU25" s="206" t="s">
        <v>210</v>
      </c>
      <c r="AV25" s="206" t="s">
        <v>210</v>
      </c>
      <c r="AW25" s="206" t="s">
        <v>210</v>
      </c>
      <c r="AX25" s="206" t="s">
        <v>210</v>
      </c>
      <c r="AY25" s="206" t="s">
        <v>210</v>
      </c>
      <c r="AZ25" s="206" t="s">
        <v>210</v>
      </c>
      <c r="BA25" s="206" t="s">
        <v>210</v>
      </c>
    </row>
    <row r="26" spans="1:53">
      <c r="A26" s="333"/>
      <c r="B26" s="325"/>
      <c r="C26" s="325"/>
      <c r="D26" s="325"/>
      <c r="E26" s="325"/>
      <c r="F26" s="325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335"/>
      <c r="T26" s="335"/>
      <c r="U26" s="325"/>
      <c r="V26" s="325"/>
      <c r="W26" s="325"/>
      <c r="X26" s="325"/>
      <c r="Y26" s="325"/>
      <c r="Z26" s="325"/>
      <c r="AA26" s="325"/>
      <c r="AB26" s="325"/>
      <c r="AC26" s="325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28"/>
      <c r="AR26" s="328"/>
      <c r="AS26" s="206" t="s">
        <v>210</v>
      </c>
      <c r="AT26" s="206" t="s">
        <v>210</v>
      </c>
      <c r="AU26" s="206" t="s">
        <v>210</v>
      </c>
      <c r="AV26" s="206" t="s">
        <v>210</v>
      </c>
      <c r="AW26" s="206" t="s">
        <v>210</v>
      </c>
      <c r="AX26" s="206" t="s">
        <v>210</v>
      </c>
      <c r="AY26" s="206" t="s">
        <v>210</v>
      </c>
      <c r="AZ26" s="206" t="s">
        <v>210</v>
      </c>
      <c r="BA26" s="206" t="s">
        <v>210</v>
      </c>
    </row>
    <row r="27" spans="1:53">
      <c r="A27" s="333"/>
      <c r="B27" s="325"/>
      <c r="C27" s="325"/>
      <c r="D27" s="325"/>
      <c r="E27" s="325"/>
      <c r="F27" s="325"/>
      <c r="G27" s="203" t="s">
        <v>121</v>
      </c>
      <c r="H27" s="203" t="s">
        <v>121</v>
      </c>
      <c r="I27" s="203" t="s">
        <v>121</v>
      </c>
      <c r="J27" s="203" t="s">
        <v>121</v>
      </c>
      <c r="K27" s="203" t="s">
        <v>121</v>
      </c>
      <c r="L27" s="203" t="s">
        <v>121</v>
      </c>
      <c r="M27" s="203" t="s">
        <v>121</v>
      </c>
      <c r="N27" s="203" t="s">
        <v>121</v>
      </c>
      <c r="O27" s="203" t="s">
        <v>121</v>
      </c>
      <c r="P27" s="203" t="s">
        <v>121</v>
      </c>
      <c r="Q27" s="203" t="s">
        <v>121</v>
      </c>
      <c r="R27" s="203" t="s">
        <v>121</v>
      </c>
      <c r="S27" s="335"/>
      <c r="T27" s="335"/>
      <c r="U27" s="325"/>
      <c r="V27" s="325"/>
      <c r="W27" s="325"/>
      <c r="X27" s="325"/>
      <c r="Y27" s="325"/>
      <c r="Z27" s="325"/>
      <c r="AA27" s="325"/>
      <c r="AB27" s="325"/>
      <c r="AC27" s="325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28"/>
      <c r="AR27" s="328"/>
      <c r="AS27" s="206" t="s">
        <v>210</v>
      </c>
      <c r="AT27" s="206" t="s">
        <v>210</v>
      </c>
      <c r="AU27" s="206" t="s">
        <v>210</v>
      </c>
      <c r="AV27" s="206" t="s">
        <v>210</v>
      </c>
      <c r="AW27" s="206" t="s">
        <v>210</v>
      </c>
      <c r="AX27" s="206" t="s">
        <v>210</v>
      </c>
      <c r="AY27" s="206" t="s">
        <v>210</v>
      </c>
      <c r="AZ27" s="206" t="s">
        <v>210</v>
      </c>
      <c r="BA27" s="206" t="s">
        <v>210</v>
      </c>
    </row>
    <row r="28" spans="1:53">
      <c r="A28" s="334"/>
      <c r="B28" s="326"/>
      <c r="C28" s="326"/>
      <c r="D28" s="326"/>
      <c r="E28" s="326"/>
      <c r="F28" s="326"/>
      <c r="G28" s="203" t="s">
        <v>121</v>
      </c>
      <c r="H28" s="203" t="s">
        <v>121</v>
      </c>
      <c r="I28" s="203" t="s">
        <v>121</v>
      </c>
      <c r="J28" s="203" t="s">
        <v>121</v>
      </c>
      <c r="K28" s="203" t="s">
        <v>121</v>
      </c>
      <c r="L28" s="203" t="s">
        <v>121</v>
      </c>
      <c r="M28" s="203" t="s">
        <v>121</v>
      </c>
      <c r="N28" s="203" t="s">
        <v>121</v>
      </c>
      <c r="O28" s="203" t="s">
        <v>121</v>
      </c>
      <c r="P28" s="203" t="s">
        <v>121</v>
      </c>
      <c r="Q28" s="203" t="s">
        <v>121</v>
      </c>
      <c r="R28" s="203" t="s">
        <v>121</v>
      </c>
      <c r="S28" s="336"/>
      <c r="T28" s="336"/>
      <c r="U28" s="326"/>
      <c r="V28" s="326"/>
      <c r="W28" s="326"/>
      <c r="X28" s="326"/>
      <c r="Y28" s="326"/>
      <c r="Z28" s="326"/>
      <c r="AA28" s="326"/>
      <c r="AB28" s="326"/>
      <c r="AC28" s="326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29"/>
      <c r="AR28" s="329"/>
      <c r="AS28" s="206" t="s">
        <v>210</v>
      </c>
      <c r="AT28" s="206" t="s">
        <v>210</v>
      </c>
      <c r="AU28" s="206" t="s">
        <v>210</v>
      </c>
      <c r="AV28" s="206" t="s">
        <v>210</v>
      </c>
      <c r="AW28" s="206" t="s">
        <v>210</v>
      </c>
      <c r="AX28" s="206" t="s">
        <v>210</v>
      </c>
      <c r="AY28" s="206" t="s">
        <v>210</v>
      </c>
      <c r="AZ28" s="206" t="s">
        <v>210</v>
      </c>
      <c r="BA28" s="206" t="s">
        <v>210</v>
      </c>
    </row>
    <row r="29" spans="1:53" ht="18.75">
      <c r="B29" s="293"/>
      <c r="C29" s="293"/>
      <c r="D29" s="117"/>
      <c r="E29" s="63"/>
      <c r="F29" s="63"/>
      <c r="G29" s="63"/>
    </row>
    <row r="30" spans="1:53" ht="18.75">
      <c r="B30" s="63"/>
      <c r="C30" s="63"/>
      <c r="D30" s="116"/>
      <c r="E30" s="63"/>
      <c r="F30" s="340" t="s">
        <v>130</v>
      </c>
      <c r="G30" s="340"/>
      <c r="H30" s="340"/>
      <c r="I30" s="340"/>
      <c r="J30" s="340"/>
      <c r="K30" s="340"/>
      <c r="L30" s="340"/>
    </row>
    <row r="31" spans="1:53">
      <c r="D31" s="18" t="s">
        <v>121</v>
      </c>
      <c r="E31" s="18"/>
      <c r="F31" s="18" t="s">
        <v>69</v>
      </c>
      <c r="G31" s="18"/>
      <c r="H31" s="18"/>
      <c r="I31" s="18"/>
      <c r="J31" s="18"/>
      <c r="K31" s="18"/>
      <c r="L31" s="18"/>
      <c r="M31" s="18"/>
    </row>
    <row r="32" spans="1:53">
      <c r="D32" s="18" t="s">
        <v>122</v>
      </c>
      <c r="E32" s="18"/>
      <c r="F32" s="18" t="s">
        <v>123</v>
      </c>
      <c r="G32" s="18"/>
      <c r="H32" s="18"/>
      <c r="I32" s="18"/>
      <c r="J32" s="18"/>
      <c r="K32" s="18"/>
      <c r="L32" s="18"/>
      <c r="M32" s="18"/>
    </row>
    <row r="33" spans="4:13">
      <c r="D33" s="18" t="s">
        <v>124</v>
      </c>
      <c r="E33" s="18"/>
      <c r="F33" s="18" t="s">
        <v>125</v>
      </c>
      <c r="G33" s="18"/>
      <c r="H33" s="18"/>
      <c r="I33" s="18"/>
      <c r="J33" s="18"/>
      <c r="K33" s="18"/>
      <c r="L33" s="18"/>
      <c r="M33" s="18"/>
    </row>
    <row r="34" spans="4:13">
      <c r="D34" s="18" t="s">
        <v>126</v>
      </c>
      <c r="E34" s="18"/>
      <c r="F34" s="18" t="s">
        <v>127</v>
      </c>
      <c r="G34" s="18"/>
      <c r="H34" s="18"/>
      <c r="I34" s="18"/>
      <c r="J34" s="18"/>
      <c r="K34" s="18"/>
      <c r="L34" s="18"/>
      <c r="M34" s="18"/>
    </row>
    <row r="35" spans="4:13">
      <c r="D35" s="18" t="s">
        <v>128</v>
      </c>
      <c r="E35" s="18"/>
      <c r="F35" s="18" t="s">
        <v>129</v>
      </c>
      <c r="G35" s="18"/>
      <c r="H35" s="18"/>
      <c r="I35" s="18"/>
      <c r="J35" s="18"/>
      <c r="K35" s="18"/>
      <c r="L35" s="18"/>
      <c r="M35" s="18"/>
    </row>
    <row r="36" spans="4:13">
      <c r="D36" s="199" t="s">
        <v>210</v>
      </c>
      <c r="F36" s="18" t="s">
        <v>211</v>
      </c>
    </row>
  </sheetData>
  <mergeCells count="106">
    <mergeCell ref="A11:A13"/>
    <mergeCell ref="AK11:AN11"/>
    <mergeCell ref="X11:Z11"/>
    <mergeCell ref="AA11:AA12"/>
    <mergeCell ref="AB11:AE11"/>
    <mergeCell ref="AF11:AF12"/>
    <mergeCell ref="AG11:AI11"/>
    <mergeCell ref="AJ11:AJ12"/>
    <mergeCell ref="O11:R11"/>
    <mergeCell ref="S11:S12"/>
    <mergeCell ref="T11:V11"/>
    <mergeCell ref="W11:W12"/>
    <mergeCell ref="AT11:AV11"/>
    <mergeCell ref="AW11:AW12"/>
    <mergeCell ref="AX11:BA11"/>
    <mergeCell ref="F30:L30"/>
    <mergeCell ref="B29:C29"/>
    <mergeCell ref="B11:E11"/>
    <mergeCell ref="F11:F12"/>
    <mergeCell ref="G11:I11"/>
    <mergeCell ref="J11:J12"/>
    <mergeCell ref="K11:M11"/>
    <mergeCell ref="AI19:AI23"/>
    <mergeCell ref="AJ19:AJ23"/>
    <mergeCell ref="AK19:AK23"/>
    <mergeCell ref="AL19:AL23"/>
    <mergeCell ref="AM19:AM23"/>
    <mergeCell ref="AN19:AN23"/>
    <mergeCell ref="U24:U28"/>
    <mergeCell ref="U19:U23"/>
    <mergeCell ref="V19:V23"/>
    <mergeCell ref="W19:W23"/>
    <mergeCell ref="X19:X23"/>
    <mergeCell ref="Y19:Y23"/>
    <mergeCell ref="AO11:AR11"/>
    <mergeCell ref="AS11:AS12"/>
    <mergeCell ref="AO19:AO23"/>
    <mergeCell ref="AP19:AP23"/>
    <mergeCell ref="A14:A18"/>
    <mergeCell ref="AS19:AS23"/>
    <mergeCell ref="AS14:AS18"/>
    <mergeCell ref="S14:S18"/>
    <mergeCell ref="T14:T18"/>
    <mergeCell ref="S19:S23"/>
    <mergeCell ref="T19:T23"/>
    <mergeCell ref="AQ19:AQ23"/>
    <mergeCell ref="AR19:AR23"/>
    <mergeCell ref="B14:B18"/>
    <mergeCell ref="D14:D18"/>
    <mergeCell ref="E14:E18"/>
    <mergeCell ref="F14:F18"/>
    <mergeCell ref="C14:C18"/>
    <mergeCell ref="A19:A23"/>
    <mergeCell ref="AF19:AF23"/>
    <mergeCell ref="AG19:AG23"/>
    <mergeCell ref="AH19:AH23"/>
    <mergeCell ref="AC24:AC28"/>
    <mergeCell ref="AY14:AY18"/>
    <mergeCell ref="AZ14:AZ18"/>
    <mergeCell ref="BA14:BA18"/>
    <mergeCell ref="AT19:AT23"/>
    <mergeCell ref="AU19:AU23"/>
    <mergeCell ref="AV19:AV23"/>
    <mergeCell ref="AW19:AW23"/>
    <mergeCell ref="AX19:AX23"/>
    <mergeCell ref="AY19:AY23"/>
    <mergeCell ref="AZ19:AZ23"/>
    <mergeCell ref="BA19:BA23"/>
    <mergeCell ref="AT14:AT18"/>
    <mergeCell ref="AU14:AU18"/>
    <mergeCell ref="AV14:AV18"/>
    <mergeCell ref="AW14:AW18"/>
    <mergeCell ref="AX14:AX18"/>
    <mergeCell ref="A24:A28"/>
    <mergeCell ref="S24:S28"/>
    <mergeCell ref="T24:T28"/>
    <mergeCell ref="B24:B28"/>
    <mergeCell ref="C24:C28"/>
    <mergeCell ref="D24:D28"/>
    <mergeCell ref="E24:E28"/>
    <mergeCell ref="F24:F28"/>
    <mergeCell ref="AA24:AA28"/>
    <mergeCell ref="AS4:AT4"/>
    <mergeCell ref="B4:AJ9"/>
    <mergeCell ref="B10:G10"/>
    <mergeCell ref="V24:V28"/>
    <mergeCell ref="W24:W28"/>
    <mergeCell ref="X24:X28"/>
    <mergeCell ref="Y24:Y28"/>
    <mergeCell ref="Z24:Z28"/>
    <mergeCell ref="AQ24:AQ28"/>
    <mergeCell ref="AR24:AR28"/>
    <mergeCell ref="AP24:AP28"/>
    <mergeCell ref="AD24:AD28"/>
    <mergeCell ref="AE24:AE28"/>
    <mergeCell ref="AF24:AF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B24:AB2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6"/>
  <sheetViews>
    <sheetView view="pageLayout" topLeftCell="B31" zoomScale="82" zoomScalePageLayoutView="82" workbookViewId="0">
      <selection activeCell="B2" sqref="B2:B17"/>
    </sheetView>
  </sheetViews>
  <sheetFormatPr defaultColWidth="9.28515625" defaultRowHeight="21" customHeight="1"/>
  <cols>
    <col min="1" max="1" width="13.7109375" style="1" customWidth="1"/>
    <col min="2" max="2" width="45" style="1" customWidth="1"/>
    <col min="3" max="3" width="7.42578125" style="1" customWidth="1"/>
    <col min="4" max="4" width="7.28515625" style="1" customWidth="1"/>
    <col min="5" max="5" width="8.42578125" style="1" customWidth="1"/>
    <col min="6" max="6" width="9.5703125" style="1" customWidth="1"/>
    <col min="7" max="7" width="9.140625" style="1" customWidth="1"/>
    <col min="8" max="10" width="9.85546875" style="1" customWidth="1"/>
    <col min="11" max="11" width="8.85546875" style="1" customWidth="1"/>
    <col min="12" max="12" width="9.140625" style="1" customWidth="1"/>
    <col min="13" max="13" width="9.5703125" style="1" customWidth="1"/>
    <col min="14" max="14" width="9.42578125" style="1" customWidth="1"/>
    <col min="15" max="16" width="9.28515625" style="1" customWidth="1"/>
    <col min="17" max="17" width="9.7109375" style="1" customWidth="1"/>
    <col min="18" max="18" width="10" style="1" customWidth="1"/>
    <col min="19" max="19" width="9.28515625" style="1"/>
    <col min="20" max="20" width="8.5703125" style="1" customWidth="1"/>
    <col min="21" max="21" width="12" style="1" customWidth="1"/>
    <col min="22" max="22" width="20.28515625" style="1" customWidth="1"/>
    <col min="23" max="16384" width="9.28515625" style="1"/>
  </cols>
  <sheetData>
    <row r="1" spans="1:20" ht="16.5" thickBot="1">
      <c r="B1" s="292" t="s">
        <v>52</v>
      </c>
      <c r="C1" s="292"/>
      <c r="D1" s="29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0" ht="15">
      <c r="A2" s="268" t="s">
        <v>0</v>
      </c>
      <c r="B2" s="346" t="s">
        <v>71</v>
      </c>
      <c r="C2" s="282" t="s">
        <v>72</v>
      </c>
      <c r="D2" s="282"/>
      <c r="E2" s="283"/>
      <c r="F2" s="281" t="s">
        <v>1</v>
      </c>
      <c r="G2" s="282"/>
      <c r="H2" s="282"/>
      <c r="I2" s="282"/>
      <c r="J2" s="282"/>
      <c r="K2" s="243" t="s">
        <v>77</v>
      </c>
      <c r="L2" s="243"/>
      <c r="M2" s="243"/>
      <c r="N2" s="243"/>
      <c r="O2" s="243"/>
      <c r="P2" s="243"/>
      <c r="Q2" s="243"/>
      <c r="R2" s="243"/>
      <c r="S2" s="243"/>
      <c r="T2" s="243" t="s">
        <v>94</v>
      </c>
    </row>
    <row r="3" spans="1:20" ht="15">
      <c r="A3" s="269"/>
      <c r="B3" s="347"/>
      <c r="C3" s="284"/>
      <c r="D3" s="284"/>
      <c r="E3" s="285"/>
      <c r="F3" s="279"/>
      <c r="G3" s="284"/>
      <c r="H3" s="284"/>
      <c r="I3" s="284"/>
      <c r="J3" s="284"/>
      <c r="K3" s="243"/>
      <c r="L3" s="243"/>
      <c r="M3" s="243"/>
      <c r="N3" s="243"/>
      <c r="O3" s="243"/>
      <c r="P3" s="243"/>
      <c r="Q3" s="243"/>
      <c r="R3" s="243"/>
      <c r="S3" s="243"/>
      <c r="T3" s="243"/>
    </row>
    <row r="4" spans="1:20" ht="15">
      <c r="A4" s="269"/>
      <c r="B4" s="347"/>
      <c r="C4" s="284"/>
      <c r="D4" s="284"/>
      <c r="E4" s="285"/>
      <c r="F4" s="279"/>
      <c r="G4" s="284"/>
      <c r="H4" s="284"/>
      <c r="I4" s="284"/>
      <c r="J4" s="284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5" spans="1:20" ht="15.75" thickBot="1">
      <c r="A5" s="269"/>
      <c r="B5" s="347"/>
      <c r="C5" s="287"/>
      <c r="D5" s="287"/>
      <c r="E5" s="288"/>
      <c r="F5" s="315"/>
      <c r="G5" s="316"/>
      <c r="H5" s="316"/>
      <c r="I5" s="316"/>
      <c r="J5" s="316"/>
      <c r="K5" s="243"/>
      <c r="L5" s="243"/>
      <c r="M5" s="243"/>
      <c r="N5" s="243"/>
      <c r="O5" s="243"/>
      <c r="P5" s="243"/>
      <c r="Q5" s="243"/>
      <c r="R5" s="243"/>
      <c r="S5" s="243"/>
      <c r="T5" s="243"/>
    </row>
    <row r="6" spans="1:20" ht="15">
      <c r="A6" s="269"/>
      <c r="B6" s="347"/>
      <c r="C6" s="343" t="s">
        <v>73</v>
      </c>
      <c r="D6" s="289" t="s">
        <v>74</v>
      </c>
      <c r="E6" s="289" t="s">
        <v>75</v>
      </c>
      <c r="F6" s="320" t="s">
        <v>2</v>
      </c>
      <c r="G6" s="268" t="s">
        <v>3</v>
      </c>
      <c r="H6" s="271" t="s">
        <v>4</v>
      </c>
      <c r="I6" s="272"/>
      <c r="J6" s="273"/>
      <c r="K6" s="255" t="s">
        <v>5</v>
      </c>
      <c r="L6" s="256"/>
      <c r="M6" s="261" t="s">
        <v>76</v>
      </c>
      <c r="N6" s="255" t="s">
        <v>6</v>
      </c>
      <c r="O6" s="256"/>
      <c r="P6" s="261" t="s">
        <v>76</v>
      </c>
      <c r="Q6" s="255" t="s">
        <v>7</v>
      </c>
      <c r="R6" s="259"/>
      <c r="S6" s="263" t="s">
        <v>76</v>
      </c>
      <c r="T6" s="243"/>
    </row>
    <row r="7" spans="1:20" ht="15.75" thickBot="1">
      <c r="A7" s="269"/>
      <c r="B7" s="347"/>
      <c r="C7" s="344"/>
      <c r="D7" s="290"/>
      <c r="E7" s="290"/>
      <c r="F7" s="321"/>
      <c r="G7" s="269"/>
      <c r="H7" s="274"/>
      <c r="I7" s="275"/>
      <c r="J7" s="276"/>
      <c r="K7" s="257"/>
      <c r="L7" s="258"/>
      <c r="M7" s="262"/>
      <c r="N7" s="257"/>
      <c r="O7" s="258"/>
      <c r="P7" s="262"/>
      <c r="Q7" s="257"/>
      <c r="R7" s="260"/>
      <c r="S7" s="264"/>
      <c r="T7" s="243"/>
    </row>
    <row r="8" spans="1:20" ht="15" customHeight="1">
      <c r="A8" s="269"/>
      <c r="B8" s="347"/>
      <c r="C8" s="344"/>
      <c r="D8" s="290"/>
      <c r="E8" s="290"/>
      <c r="F8" s="321"/>
      <c r="G8" s="269"/>
      <c r="H8" s="268" t="s">
        <v>8</v>
      </c>
      <c r="I8" s="244" t="s">
        <v>9</v>
      </c>
      <c r="J8" s="251"/>
      <c r="K8" s="246" t="s">
        <v>10</v>
      </c>
      <c r="L8" s="246" t="s">
        <v>11</v>
      </c>
      <c r="M8" s="262"/>
      <c r="N8" s="246" t="s">
        <v>12</v>
      </c>
      <c r="O8" s="246" t="s">
        <v>13</v>
      </c>
      <c r="P8" s="262"/>
      <c r="Q8" s="246" t="s">
        <v>35</v>
      </c>
      <c r="R8" s="244" t="s">
        <v>36</v>
      </c>
      <c r="S8" s="264"/>
      <c r="T8" s="243"/>
    </row>
    <row r="9" spans="1:20" ht="15">
      <c r="A9" s="269"/>
      <c r="B9" s="347"/>
      <c r="C9" s="344"/>
      <c r="D9" s="290"/>
      <c r="E9" s="290"/>
      <c r="F9" s="321"/>
      <c r="G9" s="269"/>
      <c r="H9" s="269"/>
      <c r="I9" s="245"/>
      <c r="J9" s="252"/>
      <c r="K9" s="247"/>
      <c r="L9" s="247"/>
      <c r="M9" s="262"/>
      <c r="N9" s="247"/>
      <c r="O9" s="247"/>
      <c r="P9" s="262"/>
      <c r="Q9" s="247"/>
      <c r="R9" s="245"/>
      <c r="S9" s="264"/>
      <c r="T9" s="243"/>
    </row>
    <row r="10" spans="1:20" ht="15.75" thickBot="1">
      <c r="A10" s="269"/>
      <c r="B10" s="347"/>
      <c r="C10" s="344"/>
      <c r="D10" s="290"/>
      <c r="E10" s="290"/>
      <c r="F10" s="321"/>
      <c r="G10" s="269"/>
      <c r="H10" s="269"/>
      <c r="I10" s="253"/>
      <c r="J10" s="254"/>
      <c r="K10" s="2"/>
      <c r="L10" s="3"/>
      <c r="M10" s="262"/>
      <c r="N10" s="4"/>
      <c r="O10" s="4"/>
      <c r="P10" s="262"/>
      <c r="Q10" s="4"/>
      <c r="R10" s="68"/>
      <c r="S10" s="264"/>
      <c r="T10" s="243"/>
    </row>
    <row r="11" spans="1:20" ht="15">
      <c r="A11" s="269"/>
      <c r="B11" s="347"/>
      <c r="C11" s="344"/>
      <c r="D11" s="290"/>
      <c r="E11" s="290"/>
      <c r="F11" s="321"/>
      <c r="G11" s="269"/>
      <c r="H11" s="269"/>
      <c r="I11" s="248" t="s">
        <v>14</v>
      </c>
      <c r="J11" s="248" t="s">
        <v>15</v>
      </c>
      <c r="K11" s="5"/>
      <c r="L11" s="6"/>
      <c r="M11" s="262"/>
      <c r="N11" s="6"/>
      <c r="O11" s="6"/>
      <c r="P11" s="262"/>
      <c r="Q11" s="6"/>
      <c r="R11" s="69"/>
      <c r="S11" s="264"/>
      <c r="T11" s="243"/>
    </row>
    <row r="12" spans="1:20" ht="15">
      <c r="A12" s="269"/>
      <c r="B12" s="347"/>
      <c r="C12" s="344"/>
      <c r="D12" s="290"/>
      <c r="E12" s="290"/>
      <c r="F12" s="321"/>
      <c r="G12" s="269"/>
      <c r="H12" s="269"/>
      <c r="I12" s="249"/>
      <c r="J12" s="249"/>
      <c r="K12" s="6"/>
      <c r="L12" s="6"/>
      <c r="M12" s="262"/>
      <c r="N12" s="6"/>
      <c r="O12" s="6"/>
      <c r="P12" s="262"/>
      <c r="Q12" s="6"/>
      <c r="R12" s="69"/>
      <c r="S12" s="264"/>
      <c r="T12" s="243"/>
    </row>
    <row r="13" spans="1:20" ht="15">
      <c r="A13" s="269"/>
      <c r="B13" s="347"/>
      <c r="C13" s="344"/>
      <c r="D13" s="290"/>
      <c r="E13" s="290"/>
      <c r="F13" s="321"/>
      <c r="G13" s="269"/>
      <c r="H13" s="269"/>
      <c r="I13" s="249"/>
      <c r="J13" s="249"/>
      <c r="K13" s="6">
        <v>17</v>
      </c>
      <c r="L13" s="6">
        <v>23</v>
      </c>
      <c r="M13" s="262"/>
      <c r="N13" s="6">
        <v>17</v>
      </c>
      <c r="O13" s="6">
        <v>23</v>
      </c>
      <c r="P13" s="262"/>
      <c r="Q13" s="6">
        <v>17</v>
      </c>
      <c r="R13" s="69">
        <v>23</v>
      </c>
      <c r="S13" s="264"/>
      <c r="T13" s="243"/>
    </row>
    <row r="14" spans="1:20" ht="15">
      <c r="A14" s="269"/>
      <c r="B14" s="347"/>
      <c r="C14" s="344"/>
      <c r="D14" s="290"/>
      <c r="E14" s="290"/>
      <c r="F14" s="321"/>
      <c r="G14" s="269"/>
      <c r="H14" s="269"/>
      <c r="I14" s="249"/>
      <c r="J14" s="249"/>
      <c r="K14" s="6" t="s">
        <v>16</v>
      </c>
      <c r="L14" s="6" t="s">
        <v>16</v>
      </c>
      <c r="M14" s="262"/>
      <c r="N14" s="6" t="s">
        <v>16</v>
      </c>
      <c r="O14" s="6" t="s">
        <v>16</v>
      </c>
      <c r="P14" s="262"/>
      <c r="Q14" s="6" t="s">
        <v>16</v>
      </c>
      <c r="R14" s="69" t="s">
        <v>16</v>
      </c>
      <c r="S14" s="264"/>
      <c r="T14" s="243"/>
    </row>
    <row r="15" spans="1:20" ht="15">
      <c r="A15" s="269"/>
      <c r="B15" s="347"/>
      <c r="C15" s="344"/>
      <c r="D15" s="290"/>
      <c r="E15" s="290"/>
      <c r="F15" s="321"/>
      <c r="G15" s="269"/>
      <c r="H15" s="269"/>
      <c r="I15" s="249"/>
      <c r="J15" s="249"/>
      <c r="K15" s="7"/>
      <c r="L15" s="7"/>
      <c r="M15" s="262"/>
      <c r="N15" s="7"/>
      <c r="O15" s="7"/>
      <c r="P15" s="262"/>
      <c r="Q15" s="7"/>
      <c r="R15" s="70"/>
      <c r="S15" s="264"/>
      <c r="T15" s="243"/>
    </row>
    <row r="16" spans="1:20" ht="15">
      <c r="A16" s="269"/>
      <c r="B16" s="347"/>
      <c r="C16" s="345"/>
      <c r="D16" s="291"/>
      <c r="E16" s="291"/>
      <c r="F16" s="321"/>
      <c r="G16" s="269"/>
      <c r="H16" s="269"/>
      <c r="I16" s="249"/>
      <c r="J16" s="249"/>
      <c r="K16" s="7"/>
      <c r="L16" s="7"/>
      <c r="M16" s="262"/>
      <c r="N16" s="7"/>
      <c r="O16" s="7"/>
      <c r="P16" s="262"/>
      <c r="Q16" s="7"/>
      <c r="R16" s="70"/>
      <c r="S16" s="265"/>
      <c r="T16" s="243"/>
    </row>
    <row r="17" spans="1:20" ht="15.75" thickBot="1">
      <c r="A17" s="270"/>
      <c r="B17" s="348"/>
      <c r="C17" s="238"/>
      <c r="D17" s="240"/>
      <c r="E17" s="239"/>
      <c r="F17" s="270"/>
      <c r="G17" s="270"/>
      <c r="H17" s="270"/>
      <c r="I17" s="250"/>
      <c r="J17" s="250"/>
      <c r="K17" s="8"/>
      <c r="L17" s="8"/>
      <c r="M17" s="8"/>
      <c r="N17" s="8"/>
      <c r="O17" s="8"/>
      <c r="P17" s="8"/>
      <c r="Q17" s="8"/>
      <c r="R17" s="71"/>
      <c r="S17" s="78"/>
      <c r="T17" s="78"/>
    </row>
    <row r="18" spans="1:20" ht="15.75" thickBot="1">
      <c r="A18" s="9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1">
        <v>11</v>
      </c>
      <c r="L18" s="11">
        <v>12</v>
      </c>
      <c r="M18" s="11">
        <v>13</v>
      </c>
      <c r="N18" s="10">
        <v>14</v>
      </c>
      <c r="O18" s="10">
        <v>15</v>
      </c>
      <c r="P18" s="10">
        <v>16</v>
      </c>
      <c r="Q18" s="11">
        <v>17</v>
      </c>
      <c r="R18" s="72">
        <v>18</v>
      </c>
      <c r="S18" s="82">
        <v>19</v>
      </c>
      <c r="T18" s="82">
        <v>20</v>
      </c>
    </row>
    <row r="19" spans="1:20" ht="15">
      <c r="A19" s="221" t="s">
        <v>81</v>
      </c>
      <c r="B19" s="207" t="s">
        <v>17</v>
      </c>
      <c r="C19" s="208">
        <v>2</v>
      </c>
      <c r="D19" s="208">
        <v>9</v>
      </c>
      <c r="E19" s="209" t="s">
        <v>208</v>
      </c>
      <c r="F19" s="210">
        <f>F20+F30+F36</f>
        <v>3069</v>
      </c>
      <c r="G19" s="210">
        <f>G20+G30+G36</f>
        <v>1077</v>
      </c>
      <c r="H19" s="210">
        <f>SUM(H20,H30,H36)</f>
        <v>2052</v>
      </c>
      <c r="I19" s="210">
        <f>I20+I30+I36</f>
        <v>1220</v>
      </c>
      <c r="J19" s="210">
        <f>J20+J30+J36</f>
        <v>832</v>
      </c>
      <c r="K19" s="210">
        <f>K20+K30+K36</f>
        <v>386</v>
      </c>
      <c r="L19" s="210">
        <f>L20+L30+L36</f>
        <v>504</v>
      </c>
      <c r="M19" s="211">
        <f>SUM(M20+M30+M36)</f>
        <v>890</v>
      </c>
      <c r="N19" s="210">
        <f>N20+N30+N36</f>
        <v>362</v>
      </c>
      <c r="O19" s="210">
        <f>O20+O30+O36</f>
        <v>194</v>
      </c>
      <c r="P19" s="212">
        <f>SUM(N19:O19)</f>
        <v>556</v>
      </c>
      <c r="Q19" s="210">
        <f>Q20+Q30+Q36</f>
        <v>296</v>
      </c>
      <c r="R19" s="213">
        <f>R20+R30+R36</f>
        <v>310</v>
      </c>
      <c r="S19" s="179">
        <f>SUM(Q19:R19)</f>
        <v>606</v>
      </c>
      <c r="T19" s="78"/>
    </row>
    <row r="20" spans="1:20" ht="15">
      <c r="A20" s="222" t="s">
        <v>80</v>
      </c>
      <c r="B20" s="83" t="s">
        <v>79</v>
      </c>
      <c r="C20" s="214"/>
      <c r="D20" s="214">
        <v>5</v>
      </c>
      <c r="E20" s="215" t="s">
        <v>108</v>
      </c>
      <c r="F20" s="36">
        <f>SUM(F21:F28)</f>
        <v>1784</v>
      </c>
      <c r="G20" s="36">
        <f>SUM(G21:G29)</f>
        <v>653</v>
      </c>
      <c r="H20" s="36">
        <f>SUM(H21:H28)</f>
        <v>1191</v>
      </c>
      <c r="I20" s="36">
        <f>SUM(I21:I28)</f>
        <v>644</v>
      </c>
      <c r="J20" s="36">
        <f>SUM(J21:J28)</f>
        <v>547</v>
      </c>
      <c r="K20" s="36">
        <f>SUM(K21:K28)</f>
        <v>224</v>
      </c>
      <c r="L20" s="36">
        <f>SUM(L21:L28)</f>
        <v>328</v>
      </c>
      <c r="M20" s="52">
        <f t="shared" ref="M20:M28" si="0">SUM(K20:L20)</f>
        <v>552</v>
      </c>
      <c r="N20" s="36">
        <f>SUM(N21:N27)</f>
        <v>274</v>
      </c>
      <c r="O20" s="36">
        <f>SUM(O21:O27)</f>
        <v>135</v>
      </c>
      <c r="P20" s="52">
        <f>SUM(P21:P27)</f>
        <v>409</v>
      </c>
      <c r="Q20" s="36">
        <f>SUM(Q21:Q26)</f>
        <v>108</v>
      </c>
      <c r="R20" s="216">
        <f>SUM(R21:R26)</f>
        <v>122</v>
      </c>
      <c r="S20" s="102">
        <f>SUM(S21:S27)</f>
        <v>230</v>
      </c>
      <c r="T20" s="62"/>
    </row>
    <row r="21" spans="1:20" ht="15">
      <c r="A21" s="223" t="s">
        <v>82</v>
      </c>
      <c r="B21" s="50" t="s">
        <v>218</v>
      </c>
      <c r="C21" s="50"/>
      <c r="D21" s="50"/>
      <c r="E21" s="17" t="s">
        <v>199</v>
      </c>
      <c r="F21" s="27">
        <v>171</v>
      </c>
      <c r="G21" s="27">
        <v>57</v>
      </c>
      <c r="H21" s="51">
        <v>114</v>
      </c>
      <c r="I21" s="27">
        <v>66</v>
      </c>
      <c r="J21" s="27">
        <v>48</v>
      </c>
      <c r="K21" s="38">
        <v>36</v>
      </c>
      <c r="L21" s="38">
        <v>34</v>
      </c>
      <c r="M21" s="100">
        <f t="shared" si="0"/>
        <v>70</v>
      </c>
      <c r="N21" s="27">
        <v>44</v>
      </c>
      <c r="O21" s="27"/>
      <c r="P21" s="100">
        <f t="shared" ref="P21:P27" si="1">SUM(N21:O21)</f>
        <v>44</v>
      </c>
      <c r="Q21" s="38"/>
      <c r="R21" s="75"/>
      <c r="S21" s="103"/>
      <c r="T21" s="62"/>
    </row>
    <row r="22" spans="1:20" ht="15">
      <c r="A22" s="223" t="s">
        <v>83</v>
      </c>
      <c r="B22" s="50" t="s">
        <v>219</v>
      </c>
      <c r="C22" s="50"/>
      <c r="D22" s="50" t="s">
        <v>112</v>
      </c>
      <c r="E22" s="17"/>
      <c r="F22" s="27">
        <v>256</v>
      </c>
      <c r="G22" s="27">
        <v>85</v>
      </c>
      <c r="H22" s="51">
        <v>171</v>
      </c>
      <c r="I22" s="27">
        <v>171</v>
      </c>
      <c r="J22" s="27"/>
      <c r="K22" s="38">
        <v>30</v>
      </c>
      <c r="L22" s="38">
        <v>63</v>
      </c>
      <c r="M22" s="100">
        <f t="shared" si="0"/>
        <v>93</v>
      </c>
      <c r="N22" s="27">
        <v>78</v>
      </c>
      <c r="O22" s="27"/>
      <c r="P22" s="100">
        <f t="shared" si="1"/>
        <v>78</v>
      </c>
      <c r="Q22" s="38"/>
      <c r="R22" s="75"/>
      <c r="S22" s="103"/>
      <c r="T22" s="62"/>
    </row>
    <row r="23" spans="1:20" ht="15">
      <c r="A23" s="223" t="s">
        <v>84</v>
      </c>
      <c r="B23" s="50" t="s">
        <v>18</v>
      </c>
      <c r="C23" s="50"/>
      <c r="D23" s="50" t="s">
        <v>105</v>
      </c>
      <c r="E23" s="17"/>
      <c r="F23" s="27">
        <v>256</v>
      </c>
      <c r="G23" s="27">
        <v>85</v>
      </c>
      <c r="H23" s="51">
        <v>171</v>
      </c>
      <c r="I23" s="27">
        <v>3</v>
      </c>
      <c r="J23" s="27">
        <v>168</v>
      </c>
      <c r="K23" s="38">
        <v>20</v>
      </c>
      <c r="L23" s="38">
        <v>20</v>
      </c>
      <c r="M23" s="100">
        <f t="shared" si="0"/>
        <v>40</v>
      </c>
      <c r="N23" s="27">
        <v>20</v>
      </c>
      <c r="O23" s="27">
        <v>20</v>
      </c>
      <c r="P23" s="100">
        <f t="shared" si="1"/>
        <v>40</v>
      </c>
      <c r="Q23" s="38">
        <v>46</v>
      </c>
      <c r="R23" s="75">
        <v>45</v>
      </c>
      <c r="S23" s="103">
        <f>SUM(Q23:R23)</f>
        <v>91</v>
      </c>
      <c r="T23" s="62"/>
    </row>
    <row r="24" spans="1:20" ht="15">
      <c r="A24" s="223" t="s">
        <v>222</v>
      </c>
      <c r="B24" s="81" t="s">
        <v>46</v>
      </c>
      <c r="C24" s="81"/>
      <c r="D24" s="50"/>
      <c r="E24" s="17" t="s">
        <v>103</v>
      </c>
      <c r="F24" s="27">
        <v>427</v>
      </c>
      <c r="G24" s="27">
        <v>142</v>
      </c>
      <c r="H24" s="51">
        <v>285</v>
      </c>
      <c r="I24" s="27">
        <v>233</v>
      </c>
      <c r="J24" s="27">
        <v>52</v>
      </c>
      <c r="K24" s="38">
        <v>58</v>
      </c>
      <c r="L24" s="38">
        <v>76</v>
      </c>
      <c r="M24" s="100">
        <f t="shared" si="0"/>
        <v>134</v>
      </c>
      <c r="N24" s="27">
        <v>72</v>
      </c>
      <c r="O24" s="27">
        <v>79</v>
      </c>
      <c r="P24" s="100">
        <f t="shared" si="1"/>
        <v>151</v>
      </c>
      <c r="Q24" s="38"/>
      <c r="R24" s="75"/>
      <c r="S24" s="103"/>
      <c r="T24" s="62"/>
    </row>
    <row r="25" spans="1:20" ht="15">
      <c r="A25" s="223" t="s">
        <v>85</v>
      </c>
      <c r="B25" s="50" t="s">
        <v>19</v>
      </c>
      <c r="C25" s="50"/>
      <c r="D25" s="50" t="s">
        <v>105</v>
      </c>
      <c r="E25" s="17"/>
      <c r="F25" s="27">
        <v>256</v>
      </c>
      <c r="G25" s="27">
        <v>85</v>
      </c>
      <c r="H25" s="51">
        <v>171</v>
      </c>
      <c r="I25" s="27">
        <v>69</v>
      </c>
      <c r="J25" s="27">
        <v>102</v>
      </c>
      <c r="K25" s="38">
        <v>28</v>
      </c>
      <c r="L25" s="38">
        <v>41</v>
      </c>
      <c r="M25" s="100">
        <f t="shared" si="0"/>
        <v>69</v>
      </c>
      <c r="N25" s="27">
        <v>16</v>
      </c>
      <c r="O25" s="27">
        <v>16</v>
      </c>
      <c r="P25" s="100">
        <f t="shared" si="1"/>
        <v>32</v>
      </c>
      <c r="Q25" s="38">
        <v>30</v>
      </c>
      <c r="R25" s="75">
        <v>40</v>
      </c>
      <c r="S25" s="103">
        <f>SUM(Q25:R25)</f>
        <v>70</v>
      </c>
      <c r="T25" s="62"/>
    </row>
    <row r="26" spans="1:20" ht="38.25">
      <c r="A26" s="223" t="s">
        <v>86</v>
      </c>
      <c r="B26" s="50" t="s">
        <v>20</v>
      </c>
      <c r="C26" s="189" t="s">
        <v>106</v>
      </c>
      <c r="D26" s="50" t="s">
        <v>105</v>
      </c>
      <c r="E26" s="17"/>
      <c r="F26" s="27">
        <f>SUM(G26:H26)</f>
        <v>256</v>
      </c>
      <c r="G26" s="27">
        <v>85</v>
      </c>
      <c r="H26" s="51">
        <v>171</v>
      </c>
      <c r="I26" s="27">
        <v>10</v>
      </c>
      <c r="J26" s="27">
        <v>161</v>
      </c>
      <c r="K26" s="38">
        <v>20</v>
      </c>
      <c r="L26" s="38">
        <v>40</v>
      </c>
      <c r="M26" s="100">
        <f t="shared" si="0"/>
        <v>60</v>
      </c>
      <c r="N26" s="27">
        <v>22</v>
      </c>
      <c r="O26" s="27">
        <v>20</v>
      </c>
      <c r="P26" s="100">
        <f t="shared" si="1"/>
        <v>42</v>
      </c>
      <c r="Q26" s="38">
        <v>32</v>
      </c>
      <c r="R26" s="75">
        <v>37</v>
      </c>
      <c r="S26" s="103">
        <f>SUM(Q26:R26)</f>
        <v>69</v>
      </c>
      <c r="T26" s="62"/>
    </row>
    <row r="27" spans="1:20" ht="15">
      <c r="A27" s="223" t="s">
        <v>87</v>
      </c>
      <c r="B27" s="50" t="s">
        <v>42</v>
      </c>
      <c r="C27" s="50"/>
      <c r="D27" s="50" t="s">
        <v>112</v>
      </c>
      <c r="E27" s="217"/>
      <c r="F27" s="27">
        <v>108</v>
      </c>
      <c r="G27" s="27">
        <v>36</v>
      </c>
      <c r="H27" s="51">
        <v>72</v>
      </c>
      <c r="I27" s="27">
        <v>56</v>
      </c>
      <c r="J27" s="27">
        <v>16</v>
      </c>
      <c r="K27" s="38">
        <v>14</v>
      </c>
      <c r="L27" s="38">
        <v>36</v>
      </c>
      <c r="M27" s="100">
        <f t="shared" si="0"/>
        <v>50</v>
      </c>
      <c r="N27" s="27">
        <v>22</v>
      </c>
      <c r="O27" s="27"/>
      <c r="P27" s="100">
        <f t="shared" si="1"/>
        <v>22</v>
      </c>
      <c r="Q27" s="38"/>
      <c r="R27" s="75"/>
      <c r="S27" s="103"/>
      <c r="T27" s="62"/>
    </row>
    <row r="28" spans="1:20" ht="15.75" customHeight="1">
      <c r="A28" s="223" t="s">
        <v>88</v>
      </c>
      <c r="B28" s="50" t="s">
        <v>44</v>
      </c>
      <c r="C28" s="50"/>
      <c r="D28" s="50" t="s">
        <v>109</v>
      </c>
      <c r="E28" s="17"/>
      <c r="F28" s="17">
        <f>SUM(G28:H28)</f>
        <v>54</v>
      </c>
      <c r="G28" s="27">
        <v>18</v>
      </c>
      <c r="H28" s="51">
        <v>36</v>
      </c>
      <c r="I28" s="27">
        <v>36</v>
      </c>
      <c r="J28" s="27"/>
      <c r="K28" s="38">
        <v>18</v>
      </c>
      <c r="L28" s="38">
        <v>18</v>
      </c>
      <c r="M28" s="100">
        <f t="shared" si="0"/>
        <v>36</v>
      </c>
      <c r="N28" s="27"/>
      <c r="O28" s="27"/>
      <c r="P28" s="100"/>
      <c r="Q28" s="38"/>
      <c r="R28" s="75"/>
      <c r="S28" s="103"/>
      <c r="T28" s="62"/>
    </row>
    <row r="29" spans="1:20" ht="30">
      <c r="A29" s="223"/>
      <c r="B29" s="50" t="s">
        <v>93</v>
      </c>
      <c r="C29" s="50"/>
      <c r="D29" s="50"/>
      <c r="E29" s="17"/>
      <c r="F29" s="17"/>
      <c r="G29" s="27">
        <v>60</v>
      </c>
      <c r="H29" s="51"/>
      <c r="I29" s="27"/>
      <c r="J29" s="27"/>
      <c r="K29" s="38"/>
      <c r="L29" s="38"/>
      <c r="M29" s="100"/>
      <c r="N29" s="27"/>
      <c r="O29" s="27"/>
      <c r="P29" s="100"/>
      <c r="Q29" s="38"/>
      <c r="R29" s="75"/>
      <c r="S29" s="103"/>
      <c r="T29" s="62"/>
    </row>
    <row r="30" spans="1:20" ht="28.5">
      <c r="A30" s="224"/>
      <c r="B30" s="19" t="s">
        <v>45</v>
      </c>
      <c r="C30" s="19"/>
      <c r="D30" s="109">
        <v>3</v>
      </c>
      <c r="E30" s="108" t="s">
        <v>108</v>
      </c>
      <c r="F30" s="105">
        <f t="shared" ref="F30:O30" si="2">SUM(F31:F35)</f>
        <v>907</v>
      </c>
      <c r="G30" s="105">
        <f t="shared" si="2"/>
        <v>298</v>
      </c>
      <c r="H30" s="105">
        <f t="shared" si="2"/>
        <v>609</v>
      </c>
      <c r="I30" s="105">
        <f t="shared" si="2"/>
        <v>417</v>
      </c>
      <c r="J30" s="105">
        <f t="shared" si="2"/>
        <v>192</v>
      </c>
      <c r="K30" s="105">
        <f t="shared" si="2"/>
        <v>126</v>
      </c>
      <c r="L30" s="105">
        <f t="shared" si="2"/>
        <v>140</v>
      </c>
      <c r="M30" s="52">
        <f t="shared" si="2"/>
        <v>266</v>
      </c>
      <c r="N30" s="105">
        <f t="shared" si="2"/>
        <v>88</v>
      </c>
      <c r="O30" s="105">
        <f t="shared" si="2"/>
        <v>59</v>
      </c>
      <c r="P30" s="52">
        <f>SUM(P32:P35)</f>
        <v>147</v>
      </c>
      <c r="Q30" s="105">
        <f>SUM(Q31:Q35)</f>
        <v>132</v>
      </c>
      <c r="R30" s="106">
        <f>SUM(R31:R35)</f>
        <v>64</v>
      </c>
      <c r="S30" s="102">
        <f>SUM(S31:S35)</f>
        <v>196</v>
      </c>
      <c r="T30" s="62"/>
    </row>
    <row r="31" spans="1:20" ht="15">
      <c r="A31" s="225" t="s">
        <v>89</v>
      </c>
      <c r="B31" s="84" t="s">
        <v>70</v>
      </c>
      <c r="C31" s="185"/>
      <c r="D31" s="136" t="s">
        <v>167</v>
      </c>
      <c r="E31" s="186"/>
      <c r="F31" s="163">
        <f>SUM(G31:H31)</f>
        <v>51</v>
      </c>
      <c r="G31" s="163">
        <v>17</v>
      </c>
      <c r="H31" s="51">
        <v>34</v>
      </c>
      <c r="I31" s="163">
        <v>27</v>
      </c>
      <c r="J31" s="163">
        <v>7</v>
      </c>
      <c r="K31" s="105"/>
      <c r="L31" s="105"/>
      <c r="M31" s="52"/>
      <c r="N31" s="105"/>
      <c r="O31" s="105"/>
      <c r="P31" s="52"/>
      <c r="Q31" s="187">
        <v>34</v>
      </c>
      <c r="R31" s="188"/>
      <c r="S31" s="103">
        <v>34</v>
      </c>
      <c r="T31" s="62"/>
    </row>
    <row r="32" spans="1:20" ht="15">
      <c r="A32" s="223" t="s">
        <v>90</v>
      </c>
      <c r="B32" s="92" t="s">
        <v>43</v>
      </c>
      <c r="C32" s="92"/>
      <c r="D32" s="50"/>
      <c r="E32" s="17" t="s">
        <v>207</v>
      </c>
      <c r="F32" s="163">
        <f>SUM(G32:H32)</f>
        <v>210</v>
      </c>
      <c r="G32" s="163">
        <v>70</v>
      </c>
      <c r="H32" s="51">
        <v>140</v>
      </c>
      <c r="I32" s="163">
        <v>44</v>
      </c>
      <c r="J32" s="163">
        <v>96</v>
      </c>
      <c r="K32" s="187">
        <v>22</v>
      </c>
      <c r="L32" s="187">
        <v>34</v>
      </c>
      <c r="M32" s="100">
        <f>SUM(K32:L32)</f>
        <v>56</v>
      </c>
      <c r="N32" s="163">
        <v>12</v>
      </c>
      <c r="O32" s="163">
        <v>16</v>
      </c>
      <c r="P32" s="100">
        <f>SUM(N32:O32)</f>
        <v>28</v>
      </c>
      <c r="Q32" s="163">
        <v>14</v>
      </c>
      <c r="R32" s="166">
        <v>42</v>
      </c>
      <c r="S32" s="103">
        <f>SUM(Q32:R32)</f>
        <v>56</v>
      </c>
      <c r="T32" s="62"/>
    </row>
    <row r="33" spans="1:22" ht="15">
      <c r="A33" s="223" t="s">
        <v>91</v>
      </c>
      <c r="B33" s="50" t="s">
        <v>173</v>
      </c>
      <c r="C33" s="50"/>
      <c r="D33" s="50"/>
      <c r="E33" s="17" t="s">
        <v>103</v>
      </c>
      <c r="F33" s="27">
        <f>SUM(G33:H33)</f>
        <v>282</v>
      </c>
      <c r="G33" s="27">
        <v>90</v>
      </c>
      <c r="H33" s="51">
        <v>192</v>
      </c>
      <c r="I33" s="163">
        <v>167</v>
      </c>
      <c r="J33" s="163">
        <v>25</v>
      </c>
      <c r="K33" s="187">
        <v>40</v>
      </c>
      <c r="L33" s="187">
        <v>80</v>
      </c>
      <c r="M33" s="100">
        <f>SUM(K33:L33)</f>
        <v>120</v>
      </c>
      <c r="N33" s="27">
        <v>48</v>
      </c>
      <c r="O33" s="27">
        <v>24</v>
      </c>
      <c r="P33" s="100">
        <f>SUM(N33:O33)</f>
        <v>72</v>
      </c>
      <c r="Q33" s="163"/>
      <c r="R33" s="166"/>
      <c r="S33" s="103"/>
      <c r="T33" s="62"/>
    </row>
    <row r="34" spans="1:22" ht="15">
      <c r="A34" s="223" t="s">
        <v>215</v>
      </c>
      <c r="B34" s="92" t="s">
        <v>174</v>
      </c>
      <c r="C34" s="185"/>
      <c r="D34" s="50" t="s">
        <v>105</v>
      </c>
      <c r="E34" s="186"/>
      <c r="F34" s="163">
        <f t="shared" ref="F34" si="3">SUM(G34:H34)</f>
        <v>256</v>
      </c>
      <c r="G34" s="163">
        <v>85</v>
      </c>
      <c r="H34" s="51">
        <v>171</v>
      </c>
      <c r="I34" s="163">
        <v>131</v>
      </c>
      <c r="J34" s="163">
        <v>40</v>
      </c>
      <c r="K34" s="187">
        <v>64</v>
      </c>
      <c r="L34" s="187">
        <v>26</v>
      </c>
      <c r="M34" s="100">
        <f>SUM(K34:L34)</f>
        <v>90</v>
      </c>
      <c r="N34" s="163">
        <v>28</v>
      </c>
      <c r="O34" s="190">
        <v>19</v>
      </c>
      <c r="P34" s="191">
        <f>SUM(N34:O34)</f>
        <v>47</v>
      </c>
      <c r="Q34" s="163">
        <v>34</v>
      </c>
      <c r="R34" s="166"/>
      <c r="S34" s="103">
        <f>SUM(Q34:R34)</f>
        <v>34</v>
      </c>
      <c r="T34" s="62"/>
    </row>
    <row r="35" spans="1:22" ht="15">
      <c r="A35" s="223" t="s">
        <v>216</v>
      </c>
      <c r="B35" s="92" t="s">
        <v>96</v>
      </c>
      <c r="C35" s="185"/>
      <c r="D35" s="50" t="s">
        <v>105</v>
      </c>
      <c r="E35" s="186"/>
      <c r="F35" s="163">
        <v>108</v>
      </c>
      <c r="G35" s="163">
        <v>36</v>
      </c>
      <c r="H35" s="51">
        <f>SUM(I35:J35)</f>
        <v>72</v>
      </c>
      <c r="I35" s="163">
        <v>48</v>
      </c>
      <c r="J35" s="163">
        <v>24</v>
      </c>
      <c r="K35" s="187"/>
      <c r="L35" s="187"/>
      <c r="M35" s="100"/>
      <c r="N35" s="163"/>
      <c r="O35" s="190"/>
      <c r="P35" s="191"/>
      <c r="Q35" s="163">
        <v>50</v>
      </c>
      <c r="R35" s="166">
        <v>22</v>
      </c>
      <c r="S35" s="103">
        <f>SUM(Q35:R35)</f>
        <v>72</v>
      </c>
      <c r="T35" s="62"/>
    </row>
    <row r="36" spans="1:22" ht="18" customHeight="1">
      <c r="A36" s="226"/>
      <c r="B36" s="85" t="s">
        <v>78</v>
      </c>
      <c r="C36" s="107">
        <v>2</v>
      </c>
      <c r="D36" s="107">
        <v>1</v>
      </c>
      <c r="E36" s="20"/>
      <c r="F36" s="21">
        <v>378</v>
      </c>
      <c r="G36" s="21">
        <v>126</v>
      </c>
      <c r="H36" s="21">
        <v>252</v>
      </c>
      <c r="I36" s="21">
        <v>159</v>
      </c>
      <c r="J36" s="21">
        <v>93</v>
      </c>
      <c r="K36" s="21">
        <v>36</v>
      </c>
      <c r="L36" s="21">
        <v>36</v>
      </c>
      <c r="M36" s="94">
        <v>72</v>
      </c>
      <c r="N36" s="21"/>
      <c r="O36" s="22"/>
      <c r="P36" s="98"/>
      <c r="Q36" s="21">
        <v>56</v>
      </c>
      <c r="R36" s="74">
        <v>124</v>
      </c>
      <c r="S36" s="102">
        <v>180</v>
      </c>
      <c r="T36" s="62"/>
    </row>
    <row r="37" spans="1:22" ht="17.25" customHeight="1">
      <c r="A37" s="223" t="s">
        <v>221</v>
      </c>
      <c r="B37" s="86" t="s">
        <v>92</v>
      </c>
      <c r="C37" s="50" t="s">
        <v>217</v>
      </c>
      <c r="D37" s="50" t="s">
        <v>105</v>
      </c>
      <c r="E37" s="27"/>
      <c r="F37" s="27">
        <v>378</v>
      </c>
      <c r="G37" s="27">
        <v>126</v>
      </c>
      <c r="H37" s="51">
        <v>252</v>
      </c>
      <c r="I37" s="163">
        <v>159</v>
      </c>
      <c r="J37" s="163">
        <v>93</v>
      </c>
      <c r="K37" s="187">
        <v>36</v>
      </c>
      <c r="L37" s="187">
        <v>36</v>
      </c>
      <c r="M37" s="100">
        <v>72</v>
      </c>
      <c r="N37" s="163"/>
      <c r="O37" s="190"/>
      <c r="P37" s="191"/>
      <c r="Q37" s="163">
        <v>56</v>
      </c>
      <c r="R37" s="166">
        <v>124</v>
      </c>
      <c r="S37" s="103">
        <v>180</v>
      </c>
      <c r="T37" s="62"/>
    </row>
    <row r="38" spans="1:22" ht="18.75" customHeight="1">
      <c r="A38" s="229" t="s">
        <v>21</v>
      </c>
      <c r="B38" s="88" t="s">
        <v>95</v>
      </c>
      <c r="C38" s="218"/>
      <c r="D38" s="218">
        <v>4</v>
      </c>
      <c r="E38" s="219"/>
      <c r="F38" s="182">
        <f t="shared" ref="F38:K38" si="4">SUM(F39:F42)</f>
        <v>219</v>
      </c>
      <c r="G38" s="182">
        <f t="shared" si="4"/>
        <v>73</v>
      </c>
      <c r="H38" s="182">
        <f t="shared" si="4"/>
        <v>146</v>
      </c>
      <c r="I38" s="182">
        <f t="shared" si="4"/>
        <v>52</v>
      </c>
      <c r="J38" s="182">
        <f t="shared" si="4"/>
        <v>94</v>
      </c>
      <c r="K38" s="182">
        <f t="shared" si="4"/>
        <v>64</v>
      </c>
      <c r="L38" s="182"/>
      <c r="M38" s="52">
        <f>SUM(M39:M42)</f>
        <v>64</v>
      </c>
      <c r="N38" s="182">
        <f>SUM(N39:N42)</f>
        <v>14</v>
      </c>
      <c r="O38" s="182">
        <f>SUM(O39:O42)</f>
        <v>36</v>
      </c>
      <c r="P38" s="52">
        <f>SUM(P39:P42)</f>
        <v>50</v>
      </c>
      <c r="Q38" s="182">
        <f>SUM(Q39:Q41)</f>
        <v>32</v>
      </c>
      <c r="R38" s="183"/>
      <c r="S38" s="102">
        <f>SUM(S39:S40)</f>
        <v>32</v>
      </c>
      <c r="T38" s="102">
        <f>SUM(T39:T42)</f>
        <v>50</v>
      </c>
    </row>
    <row r="39" spans="1:22" ht="30">
      <c r="A39" s="230" t="s">
        <v>22</v>
      </c>
      <c r="B39" s="114" t="s">
        <v>171</v>
      </c>
      <c r="C39" s="24"/>
      <c r="D39" s="136" t="s">
        <v>107</v>
      </c>
      <c r="E39" s="25"/>
      <c r="F39" s="25">
        <v>48</v>
      </c>
      <c r="G39" s="25">
        <v>16</v>
      </c>
      <c r="H39" s="164">
        <v>32</v>
      </c>
      <c r="I39" s="27">
        <v>12</v>
      </c>
      <c r="J39" s="27">
        <v>20</v>
      </c>
      <c r="K39" s="38">
        <v>32</v>
      </c>
      <c r="L39" s="38"/>
      <c r="M39" s="100">
        <f>SUM(K39:L39)</f>
        <v>32</v>
      </c>
      <c r="N39" s="27"/>
      <c r="O39" s="27"/>
      <c r="P39" s="100"/>
      <c r="Q39" s="38"/>
      <c r="R39" s="75"/>
      <c r="S39" s="103"/>
      <c r="T39" s="62"/>
    </row>
    <row r="40" spans="1:22" ht="30">
      <c r="A40" s="230" t="s">
        <v>23</v>
      </c>
      <c r="B40" s="114" t="s">
        <v>172</v>
      </c>
      <c r="C40" s="24"/>
      <c r="D40" s="136" t="s">
        <v>167</v>
      </c>
      <c r="E40" s="27"/>
      <c r="F40" s="25">
        <v>48</v>
      </c>
      <c r="G40" s="25">
        <v>16</v>
      </c>
      <c r="H40" s="164">
        <v>32</v>
      </c>
      <c r="I40" s="27">
        <v>12</v>
      </c>
      <c r="J40" s="27">
        <v>20</v>
      </c>
      <c r="K40" s="38"/>
      <c r="L40" s="38"/>
      <c r="M40" s="100"/>
      <c r="N40" s="27"/>
      <c r="O40" s="27"/>
      <c r="P40" s="100"/>
      <c r="Q40" s="38">
        <v>32</v>
      </c>
      <c r="R40" s="75"/>
      <c r="S40" s="103">
        <f>SUM(Q40:R40)</f>
        <v>32</v>
      </c>
      <c r="T40" s="62"/>
    </row>
    <row r="41" spans="1:22" ht="18.75" customHeight="1">
      <c r="A41" s="230" t="s">
        <v>24</v>
      </c>
      <c r="B41" s="114" t="s">
        <v>38</v>
      </c>
      <c r="C41" s="24"/>
      <c r="D41" s="136" t="s">
        <v>104</v>
      </c>
      <c r="E41" s="27"/>
      <c r="F41" s="25">
        <f>SUM(G41:H41)</f>
        <v>75</v>
      </c>
      <c r="G41" s="25">
        <v>25</v>
      </c>
      <c r="H41" s="164">
        <v>50</v>
      </c>
      <c r="I41" s="27">
        <v>16</v>
      </c>
      <c r="J41" s="27">
        <v>34</v>
      </c>
      <c r="K41" s="38"/>
      <c r="L41" s="38"/>
      <c r="M41" s="165"/>
      <c r="N41" s="27">
        <v>14</v>
      </c>
      <c r="O41" s="27">
        <v>36</v>
      </c>
      <c r="P41" s="100">
        <f>SUM(N41:O41)</f>
        <v>50</v>
      </c>
      <c r="Q41" s="38"/>
      <c r="R41" s="75"/>
      <c r="S41" s="103"/>
      <c r="T41" s="62">
        <v>18</v>
      </c>
    </row>
    <row r="42" spans="1:22" ht="30">
      <c r="A42" s="230" t="s">
        <v>47</v>
      </c>
      <c r="B42" s="114" t="s">
        <v>220</v>
      </c>
      <c r="C42" s="24"/>
      <c r="D42" s="136" t="s">
        <v>107</v>
      </c>
      <c r="E42" s="25"/>
      <c r="F42" s="25">
        <f>SUM(G42:H42)</f>
        <v>48</v>
      </c>
      <c r="G42" s="25">
        <v>16</v>
      </c>
      <c r="H42" s="164">
        <v>32</v>
      </c>
      <c r="I42" s="27">
        <v>12</v>
      </c>
      <c r="J42" s="27">
        <v>20</v>
      </c>
      <c r="K42" s="38">
        <v>32</v>
      </c>
      <c r="L42" s="38"/>
      <c r="M42" s="100">
        <f>SUM(K42:L42)</f>
        <v>32</v>
      </c>
      <c r="N42" s="27"/>
      <c r="O42" s="27"/>
      <c r="P42" s="100"/>
      <c r="Q42" s="38"/>
      <c r="R42" s="75"/>
      <c r="S42" s="103"/>
      <c r="T42" s="62">
        <v>32</v>
      </c>
    </row>
    <row r="43" spans="1:22" ht="21.75" customHeight="1">
      <c r="A43" s="222" t="s">
        <v>197</v>
      </c>
      <c r="B43" s="83" t="s">
        <v>198</v>
      </c>
      <c r="C43" s="176"/>
      <c r="D43" s="180">
        <v>8</v>
      </c>
      <c r="E43" s="180">
        <v>7</v>
      </c>
      <c r="F43" s="175">
        <f t="shared" ref="F43:S43" si="5">SUM(F45,F48,F54,F59,F64)</f>
        <v>2205</v>
      </c>
      <c r="G43" s="175">
        <f t="shared" si="5"/>
        <v>267</v>
      </c>
      <c r="H43" s="175">
        <f t="shared" si="5"/>
        <v>1938</v>
      </c>
      <c r="I43" s="175">
        <f t="shared" si="5"/>
        <v>179</v>
      </c>
      <c r="J43" s="175">
        <f t="shared" si="5"/>
        <v>355</v>
      </c>
      <c r="K43" s="175">
        <f t="shared" si="5"/>
        <v>162</v>
      </c>
      <c r="L43" s="175">
        <f t="shared" si="5"/>
        <v>308</v>
      </c>
      <c r="M43" s="179">
        <f t="shared" si="5"/>
        <v>470</v>
      </c>
      <c r="N43" s="175">
        <f t="shared" si="5"/>
        <v>236</v>
      </c>
      <c r="O43" s="175">
        <f t="shared" si="5"/>
        <v>556</v>
      </c>
      <c r="P43" s="179">
        <f t="shared" si="5"/>
        <v>792</v>
      </c>
      <c r="Q43" s="175">
        <f t="shared" si="5"/>
        <v>244</v>
      </c>
      <c r="R43" s="175">
        <f t="shared" si="5"/>
        <v>432</v>
      </c>
      <c r="S43" s="179">
        <f t="shared" si="5"/>
        <v>676</v>
      </c>
      <c r="T43" s="173"/>
    </row>
    <row r="44" spans="1:22" ht="23.25" customHeight="1">
      <c r="A44" s="222" t="s">
        <v>25</v>
      </c>
      <c r="B44" s="83" t="s">
        <v>26</v>
      </c>
      <c r="C44" s="176"/>
      <c r="D44" s="180">
        <v>8</v>
      </c>
      <c r="E44" s="180">
        <v>7</v>
      </c>
      <c r="F44" s="180">
        <v>2205</v>
      </c>
      <c r="G44" s="180">
        <v>267</v>
      </c>
      <c r="H44" s="180">
        <v>1938</v>
      </c>
      <c r="I44" s="181">
        <v>179</v>
      </c>
      <c r="J44" s="180">
        <v>355</v>
      </c>
      <c r="K44" s="180">
        <v>162</v>
      </c>
      <c r="L44" s="180">
        <v>308</v>
      </c>
      <c r="M44" s="184">
        <v>470</v>
      </c>
      <c r="N44" s="180">
        <v>236</v>
      </c>
      <c r="O44" s="180">
        <v>556</v>
      </c>
      <c r="P44" s="184">
        <v>792</v>
      </c>
      <c r="Q44" s="180">
        <v>244</v>
      </c>
      <c r="R44" s="180">
        <v>396</v>
      </c>
      <c r="S44" s="184">
        <v>676</v>
      </c>
      <c r="T44" s="173"/>
    </row>
    <row r="45" spans="1:22" ht="27.75" customHeight="1">
      <c r="A45" s="231" t="s">
        <v>39</v>
      </c>
      <c r="B45" s="159" t="s">
        <v>175</v>
      </c>
      <c r="C45" s="148"/>
      <c r="D45" s="110">
        <v>2</v>
      </c>
      <c r="E45" s="96"/>
      <c r="F45" s="95">
        <f t="shared" ref="F45:K45" si="6">SUM(F46:F47)</f>
        <v>93</v>
      </c>
      <c r="G45" s="95">
        <f t="shared" si="6"/>
        <v>19</v>
      </c>
      <c r="H45" s="95">
        <f t="shared" si="6"/>
        <v>74</v>
      </c>
      <c r="I45" s="95">
        <f t="shared" si="6"/>
        <v>14</v>
      </c>
      <c r="J45" s="95">
        <f t="shared" si="6"/>
        <v>24</v>
      </c>
      <c r="K45" s="95">
        <f t="shared" si="6"/>
        <v>74</v>
      </c>
      <c r="L45" s="95"/>
      <c r="M45" s="95">
        <f>SUM(M46:M47)</f>
        <v>74</v>
      </c>
      <c r="N45" s="95"/>
      <c r="O45" s="95"/>
      <c r="P45" s="95"/>
      <c r="Q45" s="95"/>
      <c r="R45" s="149"/>
      <c r="S45" s="103"/>
      <c r="T45" s="102"/>
      <c r="V45" s="31"/>
    </row>
    <row r="46" spans="1:22" ht="19.5" customHeight="1">
      <c r="A46" s="232" t="s">
        <v>40</v>
      </c>
      <c r="B46" s="220" t="s">
        <v>196</v>
      </c>
      <c r="C46" s="185"/>
      <c r="D46" s="136" t="s">
        <v>107</v>
      </c>
      <c r="E46" s="143"/>
      <c r="F46" s="126">
        <v>57</v>
      </c>
      <c r="G46" s="126">
        <v>19</v>
      </c>
      <c r="H46" s="127">
        <v>38</v>
      </c>
      <c r="I46" s="126">
        <v>14</v>
      </c>
      <c r="J46" s="126">
        <v>24</v>
      </c>
      <c r="K46" s="128">
        <v>38</v>
      </c>
      <c r="L46" s="140"/>
      <c r="M46" s="125">
        <f>SUM(K46:L46)</f>
        <v>38</v>
      </c>
      <c r="N46" s="113"/>
      <c r="O46" s="113"/>
      <c r="P46" s="95"/>
      <c r="Q46" s="141"/>
      <c r="R46" s="142"/>
      <c r="S46" s="103"/>
      <c r="T46" s="104"/>
      <c r="V46" s="31"/>
    </row>
    <row r="47" spans="1:22" ht="20.25" customHeight="1">
      <c r="A47" s="230" t="s">
        <v>41</v>
      </c>
      <c r="B47" s="34" t="s">
        <v>27</v>
      </c>
      <c r="C47" s="24"/>
      <c r="D47" s="136" t="s">
        <v>107</v>
      </c>
      <c r="E47" s="143"/>
      <c r="F47" s="27">
        <v>36</v>
      </c>
      <c r="G47" s="27"/>
      <c r="H47" s="51">
        <v>36</v>
      </c>
      <c r="I47" s="27"/>
      <c r="J47" s="27"/>
      <c r="K47" s="38">
        <v>36</v>
      </c>
      <c r="L47" s="38"/>
      <c r="M47" s="100">
        <f>SUM(K47:L47)</f>
        <v>36</v>
      </c>
      <c r="N47" s="157"/>
      <c r="O47" s="157"/>
      <c r="P47" s="93"/>
      <c r="Q47" s="15"/>
      <c r="R47" s="73"/>
      <c r="S47" s="103"/>
      <c r="T47" s="62"/>
    </row>
    <row r="48" spans="1:22" ht="25.5" customHeight="1">
      <c r="A48" s="233" t="s">
        <v>113</v>
      </c>
      <c r="B48" s="159" t="s">
        <v>176</v>
      </c>
      <c r="C48" s="150"/>
      <c r="D48" s="179">
        <v>2</v>
      </c>
      <c r="E48" s="96" t="s">
        <v>110</v>
      </c>
      <c r="F48" s="95">
        <f>SUM(F49:F52)</f>
        <v>1092</v>
      </c>
      <c r="G48" s="95">
        <f>SUM(G49:G50)</f>
        <v>136</v>
      </c>
      <c r="H48" s="95">
        <f>SUM(H49:H52)</f>
        <v>956</v>
      </c>
      <c r="I48" s="95">
        <f>SUM(I49:I50)</f>
        <v>92</v>
      </c>
      <c r="J48" s="95">
        <f>SUM(J49:J50)</f>
        <v>180</v>
      </c>
      <c r="K48" s="95">
        <f>SUM(K49:K52)</f>
        <v>88</v>
      </c>
      <c r="L48" s="95">
        <f>SUM(L49:L52)</f>
        <v>228</v>
      </c>
      <c r="M48" s="95">
        <f>SUM(M49:M52)</f>
        <v>316</v>
      </c>
      <c r="N48" s="95">
        <f>SUM(N50:N52)</f>
        <v>156</v>
      </c>
      <c r="O48" s="95">
        <f>SUM(O49:O52)</f>
        <v>484</v>
      </c>
      <c r="P48" s="95">
        <f>SUM(P49:P52)</f>
        <v>640</v>
      </c>
      <c r="Q48" s="167"/>
      <c r="R48" s="151"/>
      <c r="S48" s="103"/>
      <c r="T48" s="103">
        <f>SUM(T49:T50)</f>
        <v>80</v>
      </c>
    </row>
    <row r="49" spans="1:22" ht="30.75" customHeight="1">
      <c r="A49" s="232" t="s">
        <v>114</v>
      </c>
      <c r="B49" s="158" t="s">
        <v>200</v>
      </c>
      <c r="C49" s="34"/>
      <c r="D49" s="136"/>
      <c r="E49" s="12" t="s">
        <v>165</v>
      </c>
      <c r="F49" s="162">
        <f>SUM(G49:H49)</f>
        <v>204</v>
      </c>
      <c r="G49" s="162">
        <v>68</v>
      </c>
      <c r="H49" s="51">
        <v>136</v>
      </c>
      <c r="I49" s="162">
        <v>46</v>
      </c>
      <c r="J49" s="162">
        <v>90</v>
      </c>
      <c r="K49" s="38">
        <v>52</v>
      </c>
      <c r="L49" s="38">
        <v>84</v>
      </c>
      <c r="M49" s="100">
        <f>SUM(K49:L49)</f>
        <v>136</v>
      </c>
      <c r="N49" s="162"/>
      <c r="O49" s="162"/>
      <c r="P49" s="100"/>
      <c r="Q49" s="15"/>
      <c r="R49" s="73"/>
      <c r="S49" s="103"/>
      <c r="T49" s="62">
        <v>40</v>
      </c>
    </row>
    <row r="50" spans="1:22" ht="34.5" customHeight="1">
      <c r="A50" s="232" t="s">
        <v>177</v>
      </c>
      <c r="B50" s="158" t="s">
        <v>201</v>
      </c>
      <c r="C50" s="23"/>
      <c r="D50" s="136"/>
      <c r="E50" s="12" t="s">
        <v>168</v>
      </c>
      <c r="F50" s="162">
        <f>SUM(G50:H50)</f>
        <v>204</v>
      </c>
      <c r="G50" s="162">
        <v>68</v>
      </c>
      <c r="H50" s="51">
        <v>136</v>
      </c>
      <c r="I50" s="162">
        <v>46</v>
      </c>
      <c r="J50" s="162">
        <v>90</v>
      </c>
      <c r="K50" s="38"/>
      <c r="L50" s="38"/>
      <c r="M50" s="100"/>
      <c r="N50" s="162">
        <v>84</v>
      </c>
      <c r="O50" s="162">
        <v>52</v>
      </c>
      <c r="P50" s="100">
        <f>SUM(N50:O50)</f>
        <v>136</v>
      </c>
      <c r="Q50" s="15"/>
      <c r="R50" s="73"/>
      <c r="S50" s="103"/>
      <c r="T50" s="62">
        <v>40</v>
      </c>
    </row>
    <row r="51" spans="1:22" ht="18" customHeight="1">
      <c r="A51" s="230" t="s">
        <v>115</v>
      </c>
      <c r="B51" s="34" t="s">
        <v>27</v>
      </c>
      <c r="C51" s="23"/>
      <c r="D51" s="136" t="s">
        <v>104</v>
      </c>
      <c r="E51" s="12"/>
      <c r="F51" s="30">
        <v>288</v>
      </c>
      <c r="G51" s="30"/>
      <c r="H51" s="14">
        <v>288</v>
      </c>
      <c r="I51" s="30"/>
      <c r="J51" s="30"/>
      <c r="K51" s="15">
        <v>36</v>
      </c>
      <c r="L51" s="15">
        <v>144</v>
      </c>
      <c r="M51" s="100">
        <f>SUM(K51:L51)</f>
        <v>180</v>
      </c>
      <c r="N51" s="29">
        <v>72</v>
      </c>
      <c r="O51" s="29">
        <v>36</v>
      </c>
      <c r="P51" s="93">
        <f>SUM(N51:O51)</f>
        <v>108</v>
      </c>
      <c r="Q51" s="15"/>
      <c r="R51" s="73"/>
      <c r="S51" s="103"/>
      <c r="T51" s="62"/>
    </row>
    <row r="52" spans="1:22" ht="19.5" customHeight="1">
      <c r="A52" s="230" t="s">
        <v>116</v>
      </c>
      <c r="B52" s="34" t="s">
        <v>28</v>
      </c>
      <c r="C52" s="145"/>
      <c r="D52" s="136" t="s">
        <v>104</v>
      </c>
      <c r="E52" s="147"/>
      <c r="F52" s="157">
        <v>396</v>
      </c>
      <c r="G52" s="157"/>
      <c r="H52" s="14">
        <v>396</v>
      </c>
      <c r="I52" s="157"/>
      <c r="J52" s="157"/>
      <c r="K52" s="15"/>
      <c r="L52" s="15"/>
      <c r="M52" s="144"/>
      <c r="N52" s="146"/>
      <c r="O52" s="163">
        <v>396</v>
      </c>
      <c r="P52" s="100">
        <f>SUM(N52:O52)</f>
        <v>396</v>
      </c>
      <c r="Q52" s="154"/>
      <c r="R52" s="155"/>
      <c r="S52" s="102"/>
      <c r="T52" s="104"/>
      <c r="V52" s="31"/>
    </row>
    <row r="53" spans="1:22" ht="19.5" customHeight="1">
      <c r="A53" s="232"/>
      <c r="B53" s="34" t="s">
        <v>202</v>
      </c>
      <c r="C53" s="145"/>
      <c r="D53" s="136"/>
      <c r="E53" s="12" t="s">
        <v>168</v>
      </c>
      <c r="F53" s="157"/>
      <c r="G53" s="157"/>
      <c r="H53" s="14"/>
      <c r="I53" s="157"/>
      <c r="J53" s="157"/>
      <c r="K53" s="15"/>
      <c r="L53" s="15"/>
      <c r="M53" s="144"/>
      <c r="N53" s="146"/>
      <c r="O53" s="163"/>
      <c r="P53" s="100"/>
      <c r="Q53" s="154"/>
      <c r="R53" s="155"/>
      <c r="S53" s="102"/>
      <c r="T53" s="104"/>
      <c r="V53" s="31"/>
    </row>
    <row r="54" spans="1:22" ht="23.25" customHeight="1">
      <c r="A54" s="233" t="s">
        <v>178</v>
      </c>
      <c r="B54" s="160" t="s">
        <v>179</v>
      </c>
      <c r="C54" s="156"/>
      <c r="D54" s="110">
        <v>2</v>
      </c>
      <c r="E54" s="194" t="s">
        <v>111</v>
      </c>
      <c r="F54" s="52">
        <f>SUM(F55:F58)</f>
        <v>348</v>
      </c>
      <c r="G54" s="52">
        <f>SUM(G55:G58)</f>
        <v>44</v>
      </c>
      <c r="H54" s="52">
        <f>SUM(H55:H58)</f>
        <v>304</v>
      </c>
      <c r="I54" s="52">
        <f>SUM(I55:I58)</f>
        <v>26</v>
      </c>
      <c r="J54" s="52">
        <f>SUM(J55:J58)</f>
        <v>62</v>
      </c>
      <c r="K54" s="52"/>
      <c r="L54" s="52">
        <f>SUM(L55:L58)</f>
        <v>80</v>
      </c>
      <c r="M54" s="52">
        <f>SUM(M55:M57)</f>
        <v>80</v>
      </c>
      <c r="N54" s="52">
        <f>SUM(N55:N57)</f>
        <v>80</v>
      </c>
      <c r="O54" s="52">
        <f>SUM(O55:O57)</f>
        <v>36</v>
      </c>
      <c r="P54" s="52">
        <f>SUM(P55:P58)</f>
        <v>116</v>
      </c>
      <c r="Q54" s="94"/>
      <c r="R54" s="168">
        <f>SUM(R55:R58)</f>
        <v>108</v>
      </c>
      <c r="S54" s="102">
        <f>SUM(S55:S58)</f>
        <v>108</v>
      </c>
      <c r="T54" s="103">
        <f>SUM(T55:T56)</f>
        <v>14</v>
      </c>
    </row>
    <row r="55" spans="1:22" ht="35.25" customHeight="1">
      <c r="A55" s="232" t="s">
        <v>180</v>
      </c>
      <c r="B55" s="161" t="s">
        <v>181</v>
      </c>
      <c r="C55" s="34"/>
      <c r="D55" s="50"/>
      <c r="E55" s="266" t="s">
        <v>169</v>
      </c>
      <c r="F55" s="30">
        <f>SUM(G55:H55)</f>
        <v>66</v>
      </c>
      <c r="G55" s="30">
        <v>22</v>
      </c>
      <c r="H55" s="14">
        <v>44</v>
      </c>
      <c r="I55" s="30">
        <v>12</v>
      </c>
      <c r="J55" s="30">
        <v>32</v>
      </c>
      <c r="K55" s="15"/>
      <c r="L55" s="15">
        <v>24</v>
      </c>
      <c r="M55" s="93">
        <f>SUM(K55:L55)</f>
        <v>24</v>
      </c>
      <c r="N55" s="157">
        <v>20</v>
      </c>
      <c r="O55" s="157"/>
      <c r="P55" s="93">
        <f>SUM(N55:O55)</f>
        <v>20</v>
      </c>
      <c r="Q55" s="15"/>
      <c r="R55" s="73"/>
      <c r="S55" s="103"/>
      <c r="T55" s="62">
        <v>8</v>
      </c>
    </row>
    <row r="56" spans="1:22" ht="29.25" customHeight="1">
      <c r="A56" s="232" t="s">
        <v>182</v>
      </c>
      <c r="B56" s="161" t="s">
        <v>183</v>
      </c>
      <c r="C56" s="34"/>
      <c r="D56" s="50"/>
      <c r="E56" s="267"/>
      <c r="F56" s="30">
        <f>SUM(G56:H56)</f>
        <v>66</v>
      </c>
      <c r="G56" s="30">
        <v>22</v>
      </c>
      <c r="H56" s="14">
        <v>44</v>
      </c>
      <c r="I56" s="30">
        <v>14</v>
      </c>
      <c r="J56" s="30">
        <v>30</v>
      </c>
      <c r="K56" s="15"/>
      <c r="L56" s="15">
        <v>20</v>
      </c>
      <c r="M56" s="93">
        <f>SUM(K56:L56)</f>
        <v>20</v>
      </c>
      <c r="N56" s="157">
        <v>24</v>
      </c>
      <c r="O56" s="157"/>
      <c r="P56" s="93">
        <f>SUM(N56:O56)</f>
        <v>24</v>
      </c>
      <c r="Q56" s="15"/>
      <c r="R56" s="73"/>
      <c r="S56" s="103"/>
      <c r="T56" s="62">
        <v>6</v>
      </c>
    </row>
    <row r="57" spans="1:22" ht="19.5" customHeight="1">
      <c r="A57" s="230" t="s">
        <v>184</v>
      </c>
      <c r="B57" s="161" t="s">
        <v>27</v>
      </c>
      <c r="C57" s="34"/>
      <c r="D57" s="136" t="s">
        <v>104</v>
      </c>
      <c r="E57" s="12"/>
      <c r="F57" s="30">
        <v>108</v>
      </c>
      <c r="G57" s="30"/>
      <c r="H57" s="14">
        <v>108</v>
      </c>
      <c r="I57" s="30"/>
      <c r="J57" s="30"/>
      <c r="K57" s="15"/>
      <c r="L57" s="15">
        <v>36</v>
      </c>
      <c r="M57" s="93">
        <f>SUM(K57:L57)</f>
        <v>36</v>
      </c>
      <c r="N57" s="157">
        <v>36</v>
      </c>
      <c r="O57" s="157">
        <v>36</v>
      </c>
      <c r="P57" s="93">
        <f>SUM(N57:O57)</f>
        <v>72</v>
      </c>
      <c r="Q57" s="15"/>
      <c r="R57" s="73"/>
      <c r="S57" s="103"/>
      <c r="T57" s="62"/>
    </row>
    <row r="58" spans="1:22" ht="19.5" customHeight="1">
      <c r="A58" s="234" t="s">
        <v>185</v>
      </c>
      <c r="B58" s="23" t="s">
        <v>28</v>
      </c>
      <c r="C58" s="152"/>
      <c r="D58" s="136" t="s">
        <v>105</v>
      </c>
      <c r="E58" s="153"/>
      <c r="F58" s="157">
        <v>108</v>
      </c>
      <c r="G58" s="157"/>
      <c r="H58" s="14">
        <v>108</v>
      </c>
      <c r="I58" s="157"/>
      <c r="J58" s="157"/>
      <c r="K58" s="15"/>
      <c r="L58" s="15"/>
      <c r="M58" s="93"/>
      <c r="N58" s="29"/>
      <c r="O58" s="29"/>
      <c r="P58" s="93"/>
      <c r="Q58" s="139"/>
      <c r="R58" s="75">
        <v>108</v>
      </c>
      <c r="S58" s="103">
        <f>SUM(R58)</f>
        <v>108</v>
      </c>
      <c r="T58" s="124"/>
    </row>
    <row r="59" spans="1:22" ht="33" customHeight="1">
      <c r="A59" s="235" t="s">
        <v>117</v>
      </c>
      <c r="B59" s="169" t="s">
        <v>186</v>
      </c>
      <c r="C59" s="170"/>
      <c r="D59" s="110">
        <v>1</v>
      </c>
      <c r="E59" s="194" t="s">
        <v>111</v>
      </c>
      <c r="F59" s="174">
        <f>SUM(F60:F63)</f>
        <v>546</v>
      </c>
      <c r="G59" s="174">
        <f>SUM(G60:G63)</f>
        <v>50</v>
      </c>
      <c r="H59" s="52">
        <f>SUM(H60:H63)</f>
        <v>496</v>
      </c>
      <c r="I59" s="52">
        <f>SUM(I60:I61)</f>
        <v>34</v>
      </c>
      <c r="J59" s="52">
        <f>SUM(J60:J61)</f>
        <v>66</v>
      </c>
      <c r="K59" s="100"/>
      <c r="L59" s="100"/>
      <c r="M59" s="100"/>
      <c r="N59" s="100"/>
      <c r="O59" s="52">
        <f>SUM(O60:O63)</f>
        <v>36</v>
      </c>
      <c r="P59" s="52">
        <f>SUM(P60:P63)</f>
        <v>36</v>
      </c>
      <c r="Q59" s="52">
        <f>SUM(Q60:Q63)</f>
        <v>172</v>
      </c>
      <c r="R59" s="168">
        <f>SUM(R60:R63)</f>
        <v>288</v>
      </c>
      <c r="S59" s="102">
        <f>SUM(S60:S63)</f>
        <v>460</v>
      </c>
      <c r="T59" s="103"/>
    </row>
    <row r="60" spans="1:22" ht="45.75" customHeight="1">
      <c r="A60" s="230" t="s">
        <v>53</v>
      </c>
      <c r="B60" s="34" t="s">
        <v>187</v>
      </c>
      <c r="C60" s="25"/>
      <c r="D60" s="136"/>
      <c r="E60" s="266" t="s">
        <v>170</v>
      </c>
      <c r="F60" s="27">
        <f>SUM(G60:H60)</f>
        <v>54</v>
      </c>
      <c r="G60" s="27">
        <v>18</v>
      </c>
      <c r="H60" s="51">
        <f>SUM(I60:J60)</f>
        <v>36</v>
      </c>
      <c r="I60" s="27">
        <v>12</v>
      </c>
      <c r="J60" s="27">
        <v>24</v>
      </c>
      <c r="K60" s="38"/>
      <c r="L60" s="38"/>
      <c r="M60" s="100"/>
      <c r="N60" s="27"/>
      <c r="O60" s="27">
        <v>36</v>
      </c>
      <c r="P60" s="100">
        <f>SUM(O60)</f>
        <v>36</v>
      </c>
      <c r="Q60" s="38"/>
      <c r="R60" s="75"/>
      <c r="S60" s="103"/>
      <c r="T60" s="62"/>
    </row>
    <row r="61" spans="1:22" ht="29.25" customHeight="1">
      <c r="A61" s="230" t="s">
        <v>188</v>
      </c>
      <c r="B61" s="34" t="s">
        <v>189</v>
      </c>
      <c r="C61" s="25"/>
      <c r="D61" s="136"/>
      <c r="E61" s="267"/>
      <c r="F61" s="27">
        <f>SUM(G61:H61)</f>
        <v>96</v>
      </c>
      <c r="G61" s="27">
        <v>32</v>
      </c>
      <c r="H61" s="51">
        <v>64</v>
      </c>
      <c r="I61" s="27">
        <v>22</v>
      </c>
      <c r="J61" s="27">
        <v>42</v>
      </c>
      <c r="K61" s="38"/>
      <c r="L61" s="38"/>
      <c r="M61" s="100"/>
      <c r="N61" s="27"/>
      <c r="O61" s="27"/>
      <c r="P61" s="100"/>
      <c r="Q61" s="38">
        <v>64</v>
      </c>
      <c r="R61" s="75"/>
      <c r="S61" s="103">
        <f>SUM(Q61:R61)</f>
        <v>64</v>
      </c>
      <c r="T61" s="62"/>
    </row>
    <row r="62" spans="1:22" ht="16.5" customHeight="1">
      <c r="A62" s="230" t="s">
        <v>118</v>
      </c>
      <c r="B62" s="34" t="s">
        <v>27</v>
      </c>
      <c r="C62" s="25"/>
      <c r="D62" s="241" t="s">
        <v>105</v>
      </c>
      <c r="E62" s="17"/>
      <c r="F62" s="27">
        <v>108</v>
      </c>
      <c r="G62" s="27"/>
      <c r="H62" s="51">
        <v>108</v>
      </c>
      <c r="I62" s="129"/>
      <c r="J62" s="129"/>
      <c r="K62" s="38"/>
      <c r="L62" s="38"/>
      <c r="M62" s="100"/>
      <c r="N62" s="27"/>
      <c r="O62" s="27"/>
      <c r="P62" s="100"/>
      <c r="Q62" s="38">
        <v>108</v>
      </c>
      <c r="R62" s="75"/>
      <c r="S62" s="103">
        <f>SUM(Q62:R62)</f>
        <v>108</v>
      </c>
      <c r="T62" s="62"/>
    </row>
    <row r="63" spans="1:22" ht="19.5" customHeight="1">
      <c r="A63" s="230" t="s">
        <v>119</v>
      </c>
      <c r="B63" s="34" t="s">
        <v>28</v>
      </c>
      <c r="C63" s="25"/>
      <c r="D63" s="242"/>
      <c r="E63" s="17"/>
      <c r="F63" s="27">
        <v>288</v>
      </c>
      <c r="G63" s="27"/>
      <c r="H63" s="51">
        <v>288</v>
      </c>
      <c r="I63" s="129"/>
      <c r="J63" s="129"/>
      <c r="K63" s="38"/>
      <c r="L63" s="38"/>
      <c r="M63" s="100"/>
      <c r="N63" s="27"/>
      <c r="O63" s="27"/>
      <c r="P63" s="100"/>
      <c r="Q63" s="38"/>
      <c r="R63" s="75">
        <v>288</v>
      </c>
      <c r="S63" s="103">
        <f>SUM(Q63:R63)</f>
        <v>288</v>
      </c>
      <c r="T63" s="62"/>
    </row>
    <row r="64" spans="1:22" ht="21.75" customHeight="1">
      <c r="A64" s="236" t="s">
        <v>190</v>
      </c>
      <c r="B64" s="171" t="s">
        <v>191</v>
      </c>
      <c r="C64" s="170"/>
      <c r="D64" s="110">
        <v>1</v>
      </c>
      <c r="E64" s="194" t="s">
        <v>108</v>
      </c>
      <c r="F64" s="174">
        <f>SUM(F65:F67)</f>
        <v>126</v>
      </c>
      <c r="G64" s="174">
        <f>SUM(G65:G67)</f>
        <v>18</v>
      </c>
      <c r="H64" s="52">
        <f>SUM(H65:H67)</f>
        <v>108</v>
      </c>
      <c r="I64" s="52">
        <f t="shared" ref="I64:J64" si="7">SUM(I65:I67)</f>
        <v>13</v>
      </c>
      <c r="J64" s="52">
        <f t="shared" si="7"/>
        <v>23</v>
      </c>
      <c r="K64" s="100"/>
      <c r="L64" s="100"/>
      <c r="M64" s="100"/>
      <c r="N64" s="100"/>
      <c r="O64" s="100"/>
      <c r="P64" s="100"/>
      <c r="Q64" s="52">
        <f>SUM(Q65:Q67)</f>
        <v>72</v>
      </c>
      <c r="R64" s="168">
        <f>SUM(R65:R69)</f>
        <v>36</v>
      </c>
      <c r="S64" s="102">
        <f>SUM(S65:S67)</f>
        <v>108</v>
      </c>
      <c r="T64" s="103"/>
    </row>
    <row r="65" spans="1:22" ht="33.75" customHeight="1">
      <c r="A65" s="230" t="s">
        <v>192</v>
      </c>
      <c r="B65" s="114" t="s">
        <v>193</v>
      </c>
      <c r="C65" s="25"/>
      <c r="D65" s="136"/>
      <c r="E65" s="17" t="s">
        <v>170</v>
      </c>
      <c r="F65" s="27">
        <v>54</v>
      </c>
      <c r="G65" s="27">
        <v>18</v>
      </c>
      <c r="H65" s="51">
        <v>36</v>
      </c>
      <c r="I65" s="27">
        <v>13</v>
      </c>
      <c r="J65" s="27">
        <v>23</v>
      </c>
      <c r="K65" s="38"/>
      <c r="L65" s="38"/>
      <c r="M65" s="100"/>
      <c r="N65" s="27"/>
      <c r="O65" s="27"/>
      <c r="P65" s="100"/>
      <c r="Q65" s="38">
        <v>36</v>
      </c>
      <c r="R65" s="75"/>
      <c r="S65" s="103">
        <f>SUM(Q65:R65)</f>
        <v>36</v>
      </c>
      <c r="T65" s="62"/>
    </row>
    <row r="66" spans="1:22" ht="16.5" customHeight="1">
      <c r="A66" s="230" t="s">
        <v>194</v>
      </c>
      <c r="B66" s="114" t="s">
        <v>27</v>
      </c>
      <c r="C66" s="25"/>
      <c r="D66" s="241" t="s">
        <v>105</v>
      </c>
      <c r="E66" s="28"/>
      <c r="F66" s="27">
        <v>36</v>
      </c>
      <c r="G66" s="27"/>
      <c r="H66" s="51">
        <v>36</v>
      </c>
      <c r="I66" s="129"/>
      <c r="J66" s="129"/>
      <c r="K66" s="38"/>
      <c r="L66" s="38"/>
      <c r="M66" s="100"/>
      <c r="N66" s="27"/>
      <c r="O66" s="27"/>
      <c r="P66" s="100"/>
      <c r="Q66" s="38">
        <v>36</v>
      </c>
      <c r="R66" s="75"/>
      <c r="S66" s="103">
        <f>SUM(Q66:R66)</f>
        <v>36</v>
      </c>
      <c r="T66" s="62"/>
    </row>
    <row r="67" spans="1:22" ht="16.5" customHeight="1">
      <c r="A67" s="230" t="s">
        <v>195</v>
      </c>
      <c r="B67" s="114" t="s">
        <v>28</v>
      </c>
      <c r="C67" s="25"/>
      <c r="D67" s="242"/>
      <c r="E67" s="28"/>
      <c r="F67" s="27">
        <v>36</v>
      </c>
      <c r="G67" s="27"/>
      <c r="H67" s="51">
        <v>36</v>
      </c>
      <c r="I67" s="129"/>
      <c r="J67" s="129"/>
      <c r="K67" s="38"/>
      <c r="L67" s="38"/>
      <c r="M67" s="100"/>
      <c r="N67" s="27"/>
      <c r="O67" s="27"/>
      <c r="P67" s="100"/>
      <c r="Q67" s="38"/>
      <c r="R67" s="75">
        <v>36</v>
      </c>
      <c r="S67" s="103">
        <f>SUM(Q67:R67)</f>
        <v>36</v>
      </c>
      <c r="T67" s="62"/>
    </row>
    <row r="68" spans="1:22" ht="30.75" customHeight="1">
      <c r="A68" s="230"/>
      <c r="B68" s="34" t="s">
        <v>204</v>
      </c>
      <c r="C68" s="25"/>
      <c r="D68" s="136"/>
      <c r="E68" s="12" t="s">
        <v>203</v>
      </c>
      <c r="F68" s="27"/>
      <c r="G68" s="27"/>
      <c r="H68" s="51"/>
      <c r="I68" s="129"/>
      <c r="J68" s="129"/>
      <c r="K68" s="38"/>
      <c r="L68" s="38"/>
      <c r="M68" s="100"/>
      <c r="N68" s="27"/>
      <c r="O68" s="27"/>
      <c r="P68" s="100"/>
      <c r="Q68" s="38"/>
      <c r="R68" s="75"/>
      <c r="S68" s="103"/>
      <c r="T68" s="62"/>
    </row>
    <row r="69" spans="1:22" ht="17.25" customHeight="1">
      <c r="A69" s="237" t="s">
        <v>29</v>
      </c>
      <c r="B69" s="178" t="s">
        <v>20</v>
      </c>
      <c r="C69" s="137"/>
      <c r="D69" s="136" t="s">
        <v>167</v>
      </c>
      <c r="E69" s="136"/>
      <c r="F69" s="53">
        <v>60</v>
      </c>
      <c r="G69" s="35" t="s">
        <v>102</v>
      </c>
      <c r="H69" s="36">
        <v>40</v>
      </c>
      <c r="I69" s="138"/>
      <c r="J69" s="37"/>
      <c r="K69" s="139"/>
      <c r="L69" s="38"/>
      <c r="M69" s="100"/>
      <c r="N69" s="37"/>
      <c r="O69" s="37"/>
      <c r="P69" s="100"/>
      <c r="Q69" s="38">
        <v>40</v>
      </c>
      <c r="R69" s="75"/>
      <c r="S69" s="103">
        <v>40</v>
      </c>
      <c r="T69" s="62"/>
      <c r="V69" s="31"/>
    </row>
    <row r="70" spans="1:22" ht="26.25" customHeight="1">
      <c r="A70" s="305" t="s">
        <v>30</v>
      </c>
      <c r="B70" s="306"/>
      <c r="C70" s="112">
        <v>2</v>
      </c>
      <c r="D70" s="112">
        <v>21</v>
      </c>
      <c r="E70" s="111" t="s">
        <v>209</v>
      </c>
      <c r="F70" s="101">
        <f t="shared" ref="F70:L70" si="8">SUM(F19,F38,F43,F69)</f>
        <v>5553</v>
      </c>
      <c r="G70" s="101">
        <f t="shared" si="8"/>
        <v>1417</v>
      </c>
      <c r="H70" s="177">
        <f t="shared" si="8"/>
        <v>4176</v>
      </c>
      <c r="I70" s="177">
        <f t="shared" si="8"/>
        <v>1451</v>
      </c>
      <c r="J70" s="177">
        <f t="shared" si="8"/>
        <v>1281</v>
      </c>
      <c r="K70" s="177">
        <f t="shared" si="8"/>
        <v>612</v>
      </c>
      <c r="L70" s="177">
        <f t="shared" si="8"/>
        <v>812</v>
      </c>
      <c r="M70" s="179">
        <f>SUM(K70:L70)</f>
        <v>1424</v>
      </c>
      <c r="N70" s="177">
        <f>SUM(N19,N38,N43,N69)</f>
        <v>612</v>
      </c>
      <c r="O70" s="177">
        <f>SUM(O19,O38,O43,O69)</f>
        <v>786</v>
      </c>
      <c r="P70" s="179">
        <f>SUM(N70:O70)</f>
        <v>1398</v>
      </c>
      <c r="Q70" s="177">
        <f>SUM(Q19,Q38,Q43,Q69)</f>
        <v>612</v>
      </c>
      <c r="R70" s="177">
        <f>SUM(R19,R38,R43,R69)</f>
        <v>742</v>
      </c>
      <c r="S70" s="179">
        <f>SUM(Q70:R70)</f>
        <v>1354</v>
      </c>
      <c r="T70" s="172"/>
    </row>
    <row r="71" spans="1:22" ht="15.75" customHeight="1">
      <c r="A71" s="317" t="s">
        <v>120</v>
      </c>
      <c r="B71" s="318"/>
      <c r="C71" s="319"/>
      <c r="D71" s="130"/>
      <c r="E71" s="131"/>
      <c r="F71" s="132"/>
      <c r="G71" s="133"/>
      <c r="H71" s="134"/>
      <c r="I71" s="134"/>
      <c r="J71" s="134"/>
      <c r="K71" s="134"/>
      <c r="L71" s="135"/>
      <c r="M71" s="52"/>
      <c r="N71" s="135" t="s">
        <v>166</v>
      </c>
      <c r="O71" s="135" t="s">
        <v>206</v>
      </c>
      <c r="P71" s="52"/>
      <c r="Q71" s="134"/>
      <c r="R71" s="135" t="s">
        <v>50</v>
      </c>
      <c r="S71" s="102"/>
      <c r="T71" s="62"/>
    </row>
    <row r="72" spans="1:22" ht="21" customHeight="1">
      <c r="A72" s="40" t="s">
        <v>48</v>
      </c>
      <c r="B72" s="41" t="s">
        <v>49</v>
      </c>
      <c r="C72" s="41"/>
      <c r="D72" s="41"/>
      <c r="E72" s="42"/>
      <c r="F72" s="39"/>
      <c r="G72" s="39"/>
      <c r="H72" s="90"/>
      <c r="I72" s="90"/>
      <c r="J72" s="90"/>
      <c r="K72" s="90"/>
      <c r="L72" s="90"/>
      <c r="M72" s="94"/>
      <c r="N72" s="90"/>
      <c r="O72" s="90"/>
      <c r="P72" s="94"/>
      <c r="Q72" s="90"/>
      <c r="R72" s="91" t="s">
        <v>50</v>
      </c>
      <c r="S72" s="197"/>
      <c r="T72" s="78"/>
    </row>
    <row r="73" spans="1:22" ht="21" customHeight="1">
      <c r="A73" s="307" t="s">
        <v>51</v>
      </c>
      <c r="B73" s="308"/>
      <c r="C73" s="308"/>
      <c r="D73" s="308"/>
      <c r="E73" s="308"/>
      <c r="F73" s="308"/>
      <c r="G73" s="309"/>
      <c r="H73" s="301"/>
      <c r="I73" s="304" t="s">
        <v>37</v>
      </c>
      <c r="J73" s="304"/>
      <c r="K73" s="43">
        <v>540</v>
      </c>
      <c r="L73" s="43">
        <v>668</v>
      </c>
      <c r="M73" s="97">
        <f>SUM(K73:L73)</f>
        <v>1208</v>
      </c>
      <c r="N73" s="43">
        <v>504</v>
      </c>
      <c r="O73" s="43">
        <v>282</v>
      </c>
      <c r="P73" s="97">
        <f>SUM(N73:O73)</f>
        <v>786</v>
      </c>
      <c r="Q73" s="43">
        <v>468</v>
      </c>
      <c r="R73" s="76">
        <v>310</v>
      </c>
      <c r="S73" s="184">
        <f>SUM(Q73:R73)</f>
        <v>778</v>
      </c>
      <c r="T73" s="78"/>
    </row>
    <row r="74" spans="1:22" ht="21" customHeight="1">
      <c r="A74" s="296"/>
      <c r="B74" s="297"/>
      <c r="C74" s="297"/>
      <c r="D74" s="297"/>
      <c r="E74" s="297"/>
      <c r="F74" s="297"/>
      <c r="G74" s="298"/>
      <c r="H74" s="301"/>
      <c r="I74" s="299" t="s">
        <v>31</v>
      </c>
      <c r="J74" s="300"/>
      <c r="K74" s="66">
        <v>72</v>
      </c>
      <c r="L74" s="66">
        <v>144</v>
      </c>
      <c r="M74" s="195">
        <f>SUM(K74:L74)</f>
        <v>216</v>
      </c>
      <c r="N74" s="66">
        <v>108</v>
      </c>
      <c r="O74" s="66">
        <v>108</v>
      </c>
      <c r="P74" s="195">
        <f>SUM(N74:O74)</f>
        <v>216</v>
      </c>
      <c r="Q74" s="66">
        <v>144</v>
      </c>
      <c r="R74" s="65"/>
      <c r="S74" s="184">
        <f>SUM(Q74:R74)</f>
        <v>144</v>
      </c>
      <c r="T74" s="78"/>
    </row>
    <row r="75" spans="1:22" ht="28.5" customHeight="1">
      <c r="A75" s="312"/>
      <c r="B75" s="313"/>
      <c r="C75" s="313"/>
      <c r="D75" s="313"/>
      <c r="E75" s="313"/>
      <c r="F75" s="313"/>
      <c r="G75" s="314"/>
      <c r="H75" s="301"/>
      <c r="I75" s="310" t="s">
        <v>205</v>
      </c>
      <c r="J75" s="311"/>
      <c r="K75" s="66"/>
      <c r="L75" s="66"/>
      <c r="M75" s="195"/>
      <c r="N75" s="66"/>
      <c r="O75" s="66">
        <v>396</v>
      </c>
      <c r="P75" s="195">
        <f>SUM(N75:O75)</f>
        <v>396</v>
      </c>
      <c r="Q75" s="66"/>
      <c r="R75" s="65">
        <v>432</v>
      </c>
      <c r="S75" s="198">
        <f>SUM(Q75:R75)</f>
        <v>432</v>
      </c>
      <c r="T75" s="80"/>
      <c r="V75" s="31"/>
    </row>
    <row r="76" spans="1:22" ht="27" customHeight="1">
      <c r="A76" s="44"/>
      <c r="B76" s="45"/>
      <c r="C76" s="45"/>
      <c r="D76" s="45"/>
      <c r="E76" s="45"/>
      <c r="F76" s="45"/>
      <c r="G76" s="46"/>
      <c r="H76" s="301"/>
      <c r="I76" s="295" t="s">
        <v>32</v>
      </c>
      <c r="J76" s="295"/>
      <c r="K76" s="157"/>
      <c r="L76" s="157">
        <v>1</v>
      </c>
      <c r="M76" s="94">
        <v>1</v>
      </c>
      <c r="N76" s="157">
        <v>2</v>
      </c>
      <c r="O76" s="157">
        <v>4</v>
      </c>
      <c r="P76" s="196">
        <v>6</v>
      </c>
      <c r="Q76" s="157">
        <v>2</v>
      </c>
      <c r="R76" s="77">
        <v>2</v>
      </c>
      <c r="S76" s="198">
        <v>4</v>
      </c>
      <c r="T76" s="79"/>
    </row>
    <row r="77" spans="1:22" ht="21" customHeight="1">
      <c r="A77" s="44"/>
      <c r="B77" s="45"/>
      <c r="C77" s="45"/>
      <c r="D77" s="45"/>
      <c r="E77" s="45"/>
      <c r="F77" s="45"/>
      <c r="G77" s="46"/>
      <c r="H77" s="301"/>
      <c r="I77" s="295" t="s">
        <v>33</v>
      </c>
      <c r="J77" s="295"/>
      <c r="K77" s="157">
        <v>4</v>
      </c>
      <c r="L77" s="157">
        <v>1</v>
      </c>
      <c r="M77" s="94">
        <f>SUM(K77:L77)</f>
        <v>5</v>
      </c>
      <c r="N77" s="157">
        <v>2</v>
      </c>
      <c r="O77" s="157">
        <v>4</v>
      </c>
      <c r="P77" s="94">
        <v>6</v>
      </c>
      <c r="Q77" s="157">
        <v>2</v>
      </c>
      <c r="R77" s="77">
        <v>8</v>
      </c>
      <c r="S77" s="198">
        <v>10</v>
      </c>
      <c r="T77" s="79"/>
    </row>
    <row r="78" spans="1:22" ht="21" customHeight="1">
      <c r="A78" s="47"/>
      <c r="B78" s="48"/>
      <c r="C78" s="48"/>
      <c r="D78" s="48"/>
      <c r="E78" s="48"/>
      <c r="F78" s="48"/>
      <c r="G78" s="49"/>
      <c r="H78" s="301"/>
      <c r="I78" s="295" t="s">
        <v>34</v>
      </c>
      <c r="J78" s="295"/>
      <c r="K78" s="157">
        <v>1</v>
      </c>
      <c r="L78" s="157">
        <v>1</v>
      </c>
      <c r="M78" s="94">
        <v>2</v>
      </c>
      <c r="N78" s="157"/>
      <c r="O78" s="157"/>
      <c r="P78" s="94"/>
      <c r="Q78" s="157"/>
      <c r="R78" s="77"/>
      <c r="S78" s="184"/>
      <c r="T78" s="78"/>
    </row>
    <row r="79" spans="1:22" ht="21" customHeight="1">
      <c r="B79" s="18"/>
      <c r="C79" s="18"/>
      <c r="D79" s="18"/>
      <c r="S79" s="16"/>
      <c r="T79" s="16"/>
    </row>
    <row r="80" spans="1:22" ht="21" customHeight="1">
      <c r="B80" s="18"/>
      <c r="C80" s="18"/>
      <c r="D80" s="18"/>
    </row>
    <row r="82" spans="22:22" ht="21" customHeight="1">
      <c r="V82" s="16"/>
    </row>
    <row r="83" spans="22:22" ht="1.5" customHeight="1"/>
    <row r="84" spans="22:22" ht="43.5" customHeight="1"/>
    <row r="85" spans="22:22" ht="36" customHeight="1"/>
    <row r="86" spans="22:22" ht="36" customHeight="1"/>
  </sheetData>
  <mergeCells count="45">
    <mergeCell ref="B1:R1"/>
    <mergeCell ref="A2:A17"/>
    <mergeCell ref="B2:B17"/>
    <mergeCell ref="C2:E5"/>
    <mergeCell ref="F2:J5"/>
    <mergeCell ref="K2:S5"/>
    <mergeCell ref="P6:P16"/>
    <mergeCell ref="Q6:R7"/>
    <mergeCell ref="S6:S16"/>
    <mergeCell ref="H8:H17"/>
    <mergeCell ref="T2:T16"/>
    <mergeCell ref="C6:C16"/>
    <mergeCell ref="D6:D16"/>
    <mergeCell ref="E6:E16"/>
    <mergeCell ref="F6:F17"/>
    <mergeCell ref="G6:G17"/>
    <mergeCell ref="H6:J7"/>
    <mergeCell ref="K6:L7"/>
    <mergeCell ref="M6:M16"/>
    <mergeCell ref="N6:O7"/>
    <mergeCell ref="D62:D63"/>
    <mergeCell ref="I8:J10"/>
    <mergeCell ref="K8:K9"/>
    <mergeCell ref="L8:L9"/>
    <mergeCell ref="N8:N9"/>
    <mergeCell ref="R8:R9"/>
    <mergeCell ref="I11:I17"/>
    <mergeCell ref="J11:J17"/>
    <mergeCell ref="E55:E56"/>
    <mergeCell ref="E60:E61"/>
    <mergeCell ref="O8:O9"/>
    <mergeCell ref="Q8:Q9"/>
    <mergeCell ref="I76:J76"/>
    <mergeCell ref="I77:J77"/>
    <mergeCell ref="I78:J78"/>
    <mergeCell ref="D66:D67"/>
    <mergeCell ref="A70:B70"/>
    <mergeCell ref="A71:C71"/>
    <mergeCell ref="A73:G73"/>
    <mergeCell ref="H73:H78"/>
    <mergeCell ref="I73:J73"/>
    <mergeCell ref="A74:G74"/>
    <mergeCell ref="I74:J74"/>
    <mergeCell ref="A75:G75"/>
    <mergeCell ref="I75:J75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план</vt:lpstr>
      <vt:lpstr>график</vt:lpstr>
      <vt:lpstr>УП свернутый</vt:lpstr>
      <vt:lpstr>куг</vt:lpstr>
      <vt:lpstr>график!Область_печати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2021-07-15T10:03:10Z</dcterms:modified>
</cp:coreProperties>
</file>